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Organisasjon\A200\S213\DATAFLYT\Rapporteringsmateriell\FORT\UFORS\Regnearksmaler\"/>
    </mc:Choice>
  </mc:AlternateContent>
  <xr:revisionPtr revIDLastSave="0" documentId="13_ncr:1_{83881681-AC2D-458B-94A0-5B4545485C64}" xr6:coauthVersionLast="47" xr6:coauthVersionMax="47" xr10:uidLastSave="{00000000-0000-0000-0000-000000000000}"/>
  <bookViews>
    <workbookView xWindow="28680" yWindow="-120" windowWidth="29040" windowHeight="17520" xr2:uid="{00000000-000D-0000-FFFF-FFFF00000000}"/>
  </bookViews>
  <sheets>
    <sheet name="Regist. Profit loss accou" sheetId="1" r:id="rId1"/>
    <sheet name="Registr. Balance sheet" sheetId="2" r:id="rId2"/>
    <sheet name="Foreign Asset and Liabities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3" l="1"/>
  <c r="L63" i="3" s="1"/>
  <c r="K62" i="3"/>
  <c r="N62" i="3"/>
  <c r="C60" i="3"/>
  <c r="C63" i="3"/>
  <c r="F14" i="2"/>
  <c r="F20" i="2"/>
  <c r="F18" i="2" s="1"/>
  <c r="F12" i="2" s="1"/>
  <c r="F130" i="2" s="1"/>
  <c r="F132" i="2" s="1"/>
  <c r="F64" i="2"/>
  <c r="F85" i="2"/>
  <c r="F83" i="2"/>
  <c r="F131" i="2" s="1"/>
  <c r="F91" i="2"/>
  <c r="F100" i="2"/>
  <c r="F90" i="2"/>
  <c r="F113" i="2"/>
  <c r="F117" i="2"/>
  <c r="F16" i="1"/>
  <c r="F15" i="1"/>
  <c r="F17" i="1"/>
  <c r="F33" i="1"/>
  <c r="F43" i="1"/>
  <c r="F48" i="1"/>
  <c r="F47" i="1" s="1"/>
  <c r="F64" i="1"/>
  <c r="F76" i="1"/>
  <c r="F74" i="1" s="1"/>
  <c r="F82" i="1"/>
  <c r="L60" i="3"/>
  <c r="E60" i="3"/>
  <c r="F60" i="3"/>
  <c r="F63" i="3"/>
  <c r="G60" i="3"/>
  <c r="G63" i="3" s="1"/>
  <c r="H60" i="3"/>
  <c r="H63" i="3"/>
  <c r="I60" i="3"/>
  <c r="I63" i="3"/>
  <c r="J60" i="3"/>
  <c r="J63" i="3" s="1"/>
  <c r="K60" i="3"/>
  <c r="K63" i="3" s="1"/>
  <c r="M60" i="3"/>
  <c r="N60" i="3"/>
  <c r="N63" i="3"/>
  <c r="D60" i="3"/>
  <c r="M62" i="3"/>
  <c r="M63" i="3" s="1"/>
  <c r="J62" i="3"/>
  <c r="I62" i="3"/>
  <c r="H62" i="3"/>
  <c r="G62" i="3"/>
  <c r="F62" i="3"/>
  <c r="E62" i="3"/>
  <c r="E63" i="3" s="1"/>
  <c r="D62" i="3"/>
  <c r="D63" i="3" s="1"/>
  <c r="C62" i="3"/>
  <c r="B6" i="3"/>
  <c r="B4" i="3"/>
  <c r="B6" i="2"/>
  <c r="B4" i="2"/>
  <c r="G14" i="2"/>
  <c r="F87" i="1" l="1"/>
  <c r="F93" i="1" s="1"/>
</calcChain>
</file>

<file path=xl/sharedStrings.xml><?xml version="1.0" encoding="utf-8"?>
<sst xmlns="http://schemas.openxmlformats.org/spreadsheetml/2006/main" count="588" uniqueCount="357">
  <si>
    <t>Profit and loss account</t>
  </si>
  <si>
    <t>Datasentral number. (3 digits)</t>
  </si>
  <si>
    <t>041</t>
  </si>
  <si>
    <t>Company number (9 digits)</t>
  </si>
  <si>
    <t>xxxxxxxxx</t>
  </si>
  <si>
    <t>Report no. (2 digits)</t>
  </si>
  <si>
    <t xml:space="preserve">Period (year; 6 digits)  </t>
  </si>
  <si>
    <t>For</t>
  </si>
  <si>
    <t>0100000</t>
  </si>
  <si>
    <t>0101000</t>
  </si>
  <si>
    <t>0102000</t>
  </si>
  <si>
    <t>0200000</t>
  </si>
  <si>
    <t xml:space="preserve"> </t>
  </si>
  <si>
    <t>2. Financial income (total)</t>
  </si>
  <si>
    <t>0369100</t>
  </si>
  <si>
    <t>0000000</t>
  </si>
  <si>
    <t>000</t>
  </si>
  <si>
    <t xml:space="preserve">   4.1 Administration and management provision.</t>
  </si>
  <si>
    <t>0830000</t>
  </si>
  <si>
    <t>0111000</t>
  </si>
  <si>
    <t xml:space="preserve">   5.3 Changes to indemnity, gross (minus sign if income)</t>
  </si>
  <si>
    <t>6. Change in insurance-related provisions in life assurance (total)</t>
  </si>
  <si>
    <t>7. Bonus and premium rebates after deduction for reinsurance element</t>
  </si>
  <si>
    <t>0050000</t>
  </si>
  <si>
    <t xml:space="preserve">      8.2.1 Paid commission (minus sign if income)</t>
  </si>
  <si>
    <t>0880000</t>
  </si>
  <si>
    <t xml:space="preserve">      8.2.2 Received commission (shall have minus sign) </t>
  </si>
  <si>
    <t>0300000</t>
  </si>
  <si>
    <t xml:space="preserve">   8.3 Write-offs</t>
  </si>
  <si>
    <t>9. Financial costs (total)</t>
  </si>
  <si>
    <t>10. Operating result before tax (total)</t>
  </si>
  <si>
    <t>999</t>
  </si>
  <si>
    <t>14. Result (total)</t>
  </si>
  <si>
    <t>Balance sheet</t>
  </si>
  <si>
    <t>Næring:</t>
  </si>
  <si>
    <t xml:space="preserve">Valuta: </t>
  </si>
  <si>
    <t>Konti</t>
  </si>
  <si>
    <t>ASSETS: (total</t>
  </si>
  <si>
    <t>100x</t>
  </si>
  <si>
    <r>
      <t>1. Intangible assets and property</t>
    </r>
    <r>
      <rPr>
        <b/>
        <vertAlign val="superscript"/>
        <sz val="8"/>
        <color indexed="8"/>
        <rFont val="Arial"/>
        <family val="2"/>
      </rPr>
      <t>1</t>
    </r>
  </si>
  <si>
    <t xml:space="preserve">      2.2.2 Bonds and certificates, Finance companies</t>
  </si>
  <si>
    <t xml:space="preserve">      2.2.2 Bonds and certificates, Financial holding companies</t>
  </si>
  <si>
    <t xml:space="preserve">      2.2.2 Bonds and certificates, Private limited companies </t>
  </si>
  <si>
    <t xml:space="preserve">      2.2.2 Bonds and certificates, overseas sector combined</t>
  </si>
  <si>
    <t xml:space="preserve">      2.2.2 Bonds and certificates,  overseas sector combined, related companies</t>
  </si>
  <si>
    <t xml:space="preserve">      2.2.2 Bonds and certificates,  overseas sector combined, group companies</t>
  </si>
  <si>
    <t xml:space="preserve">   3.1 Earned income, Norway</t>
  </si>
  <si>
    <t xml:space="preserve">   3.1 Earned income, overseas</t>
  </si>
  <si>
    <t>4. Bank deposit  Norway</t>
  </si>
  <si>
    <t>4. Bank deposit  overseas</t>
  </si>
  <si>
    <t xml:space="preserve">   5.3 Profit/loss</t>
  </si>
  <si>
    <t>7. Provisions for other liabilities (total)</t>
  </si>
  <si>
    <t xml:space="preserve">   7.1 Deferred tax</t>
  </si>
  <si>
    <t>7754000</t>
  </si>
  <si>
    <t>Kontroll av aktiva og passiva i alt:</t>
  </si>
  <si>
    <t>Aktiva i alt:</t>
  </si>
  <si>
    <t>Passiva i alt:</t>
  </si>
  <si>
    <t>Differanse mellom aktiva og passiva:</t>
  </si>
  <si>
    <t>1 Specification for life assurance with investment choice:</t>
  </si>
  <si>
    <t xml:space="preserve">   Buildings and real property</t>
  </si>
  <si>
    <t>5. Net worth (total)</t>
  </si>
  <si>
    <t>6. Insurance-related provisions (total)</t>
  </si>
  <si>
    <t>LIABILTIES: (total)</t>
  </si>
  <si>
    <t>Bank-</t>
  </si>
  <si>
    <t>reserve</t>
  </si>
  <si>
    <t>121.00.10</t>
  </si>
  <si>
    <t>370.00.00</t>
  </si>
  <si>
    <t>992.00.00</t>
  </si>
  <si>
    <t>770.00.00</t>
  </si>
  <si>
    <t>Finland</t>
  </si>
  <si>
    <t>Luxembourg</t>
  </si>
  <si>
    <t>Polen</t>
  </si>
  <si>
    <t>Portugal</t>
  </si>
  <si>
    <t>Japan</t>
  </si>
  <si>
    <t>Canada</t>
  </si>
  <si>
    <t>Australia</t>
  </si>
  <si>
    <t>New Zealand</t>
  </si>
  <si>
    <t>Foreign Assets and Liabilities by country. 1000 NOK</t>
  </si>
  <si>
    <t>Country</t>
  </si>
  <si>
    <t xml:space="preserve">Foreign Assets </t>
  </si>
  <si>
    <t>Foreign Liabilities</t>
  </si>
  <si>
    <t>deposit</t>
  </si>
  <si>
    <t>overseas</t>
  </si>
  <si>
    <t>Bonds and</t>
  </si>
  <si>
    <t>certificates</t>
  </si>
  <si>
    <t>Shares and</t>
  </si>
  <si>
    <t>secure bonds</t>
  </si>
  <si>
    <t>2. Securities (total)</t>
  </si>
  <si>
    <t xml:space="preserve">   2.1 Securities managed by head office</t>
  </si>
  <si>
    <t xml:space="preserve">   2.2 Securities managed by branch (total)</t>
  </si>
  <si>
    <t xml:space="preserve">      2.2.3 Oher financial instruments, unapportioned sectors</t>
  </si>
  <si>
    <t xml:space="preserve">      2.2.3 Other financial instruments, overseas sector combined</t>
  </si>
  <si>
    <t>3. Claims (total)</t>
  </si>
  <si>
    <t>Other</t>
  </si>
  <si>
    <t>claims</t>
  </si>
  <si>
    <t xml:space="preserve">   6.3 Other insurance-related provisioner, Norway</t>
  </si>
  <si>
    <t xml:space="preserve">   6.3 Other insurance-related provisioner, overseas</t>
  </si>
  <si>
    <t xml:space="preserve">   7.2 Other provisions </t>
  </si>
  <si>
    <t>Other debts</t>
  </si>
  <si>
    <t>Denmark</t>
  </si>
  <si>
    <t>Germany</t>
  </si>
  <si>
    <t>Greece</t>
  </si>
  <si>
    <t>Spain</t>
  </si>
  <si>
    <t>France</t>
  </si>
  <si>
    <t>Ireland</t>
  </si>
  <si>
    <t>Italy</t>
  </si>
  <si>
    <t>Netherlands</t>
  </si>
  <si>
    <t>Austria</t>
  </si>
  <si>
    <t>Sweden</t>
  </si>
  <si>
    <t>United Kingdom</t>
  </si>
  <si>
    <t>Switzerland</t>
  </si>
  <si>
    <t>United States</t>
  </si>
  <si>
    <t>Belgium</t>
  </si>
  <si>
    <t>AT</t>
  </si>
  <si>
    <t>Russia</t>
  </si>
  <si>
    <t>RU</t>
  </si>
  <si>
    <t>BE</t>
  </si>
  <si>
    <t>DE</t>
  </si>
  <si>
    <t>FI</t>
  </si>
  <si>
    <t>FR</t>
  </si>
  <si>
    <t>GR</t>
  </si>
  <si>
    <t>IE</t>
  </si>
  <si>
    <t>IT</t>
  </si>
  <si>
    <t>LU</t>
  </si>
  <si>
    <t>NL</t>
  </si>
  <si>
    <t>PL</t>
  </si>
  <si>
    <t>PT</t>
  </si>
  <si>
    <t>ES</t>
  </si>
  <si>
    <t>SE</t>
  </si>
  <si>
    <t>CH</t>
  </si>
  <si>
    <t>GB</t>
  </si>
  <si>
    <t>US</t>
  </si>
  <si>
    <t>AU</t>
  </si>
  <si>
    <t>NZ</t>
  </si>
  <si>
    <t>JP</t>
  </si>
  <si>
    <t>Code</t>
  </si>
  <si>
    <t>Differance</t>
  </si>
  <si>
    <t>TOTAL</t>
  </si>
  <si>
    <t>TOTAL  Balance sheet</t>
  </si>
  <si>
    <t xml:space="preserve">1. Premiums (total) </t>
  </si>
  <si>
    <t xml:space="preserve">      1.1.2 Overtaken reinsurance premiums, Norway  (minus sign if cost)</t>
  </si>
  <si>
    <t xml:space="preserve">      1.1.2 Overtaken reinsurance premiums, overseas  (minus sign if cost)</t>
  </si>
  <si>
    <t xml:space="preserve">   1.2 Paid reinsurance premiums, Norway (minus sign if cost)</t>
  </si>
  <si>
    <t xml:space="preserve">   1.2 Paid reinsurance premiums, overseas (minus sign if cost)</t>
  </si>
  <si>
    <t xml:space="preserve">   1.3 Transfer of premiums reserve from other, Norway</t>
  </si>
  <si>
    <t xml:space="preserve">   1.3 Transfer of premiums reserve from other, overseas</t>
  </si>
  <si>
    <t xml:space="preserve">   2.1 Interest income, Norway</t>
  </si>
  <si>
    <t xml:space="preserve">   2.1 Interest income, overseas</t>
  </si>
  <si>
    <t xml:space="preserve">   2.2 Yield on securities, capital stocks and securities, Norway</t>
  </si>
  <si>
    <t xml:space="preserve">   2.2 Yield on securities, capital stocks and securities, overseas</t>
  </si>
  <si>
    <t xml:space="preserve">   2.3 Other income, Norway  (minus sign if cost)</t>
  </si>
  <si>
    <t xml:space="preserve">   2.3 Other income, overseas  (minus sign if cost)</t>
  </si>
  <si>
    <t>5. Indemnity in life assurance (total)</t>
  </si>
  <si>
    <t xml:space="preserve">   5.1 Paid-out indemnity gross (total)</t>
  </si>
  <si>
    <t xml:space="preserve">   5.2 Reinsurance element of paid-out indemnity, Norway (minus sign if income)</t>
  </si>
  <si>
    <t xml:space="preserve">   5.2 Reinsurance element of paid-out indemnity, overseas (minus sign if income)</t>
  </si>
  <si>
    <t xml:space="preserve">   5.4 Reinsurance element of changes to indemnity (minus sign if income)</t>
  </si>
  <si>
    <t xml:space="preserve">   5.5 Transfer of premiumsreserve mv. to other, Norway</t>
  </si>
  <si>
    <t xml:space="preserve">   5.5 Transfer of premiumsreserve mv. to other, overseas</t>
  </si>
  <si>
    <t xml:space="preserve">   6.2 Reinsurance element of premium reserve (minus sign if income) </t>
  </si>
  <si>
    <t xml:space="preserve">   6.3 Other insurance-related provisions (minus sign if income)</t>
  </si>
  <si>
    <t>8. Operating costs (total)</t>
  </si>
  <si>
    <t xml:space="preserve">   8.4 Other operating costs</t>
  </si>
  <si>
    <t xml:space="preserve">   9.1 Interest costs, Norway</t>
  </si>
  <si>
    <t xml:space="preserve">   9.1 Interest costs, overseas</t>
  </si>
  <si>
    <t xml:space="preserve">   9.2 Other financial costs</t>
  </si>
  <si>
    <t xml:space="preserve">   8.5 Other debt, overseas</t>
  </si>
  <si>
    <t xml:space="preserve">   8.5 Other debt, Norway</t>
  </si>
  <si>
    <t xml:space="preserve">   8.4 Debt to head office and group companies </t>
  </si>
  <si>
    <t xml:space="preserve">   8.3 Debt in connection with reinsurance, overseas</t>
  </si>
  <si>
    <t xml:space="preserve">   8.3 Debt in connection with reinsurance, Norway</t>
  </si>
  <si>
    <t xml:space="preserve">   8.2 Debt in connection with direct insurance, overseas</t>
  </si>
  <si>
    <t xml:space="preserve">   8.2 Debt in connection with direct insurance, Norway</t>
  </si>
  <si>
    <t xml:space="preserve">   3.6 Other claims, overseas</t>
  </si>
  <si>
    <t xml:space="preserve">   3.6 Other claims, Norway</t>
  </si>
  <si>
    <t xml:space="preserve">   3.5 Claims by head office and group companies </t>
  </si>
  <si>
    <t xml:space="preserve">   3.4 Claims in connection with reinsurance, overseas</t>
  </si>
  <si>
    <t xml:space="preserve">   3.4 Claims in connection with reinsurance, Norway</t>
  </si>
  <si>
    <t xml:space="preserve">   3.3 Claims in connection with direct insurance, overseas</t>
  </si>
  <si>
    <t xml:space="preserve">   3.3 Claims in connection with direct insurance, Norway</t>
  </si>
  <si>
    <t xml:space="preserve">      2.2.1 Shares and secure bonds, Finance companies </t>
  </si>
  <si>
    <t xml:space="preserve">      2.2.1 Shares and secure bonds, Financial holding companies </t>
  </si>
  <si>
    <t xml:space="preserve">      2.2.1 Shares and secure bonds, Private limited companies </t>
  </si>
  <si>
    <t xml:space="preserve">      2.2.1 Shares and secure bonds, individual companies </t>
  </si>
  <si>
    <t xml:space="preserve">      2.2.1 Shares and secure bonds, unapportioned sectors</t>
  </si>
  <si>
    <t xml:space="preserve">      2.2.1 Shares and secure bonds, overseas sector combined </t>
  </si>
  <si>
    <t xml:space="preserve">      2.2.1 Shares and secure bonds, overseas sector combined, related companies </t>
  </si>
  <si>
    <t xml:space="preserve">      2.2.1 Shares and secure bonds, overseas sector combined, group companies</t>
  </si>
  <si>
    <t>1000 NOK</t>
  </si>
  <si>
    <t>Fillippines</t>
  </si>
  <si>
    <t>Hong Kong SAR</t>
  </si>
  <si>
    <t>Egypt</t>
  </si>
  <si>
    <t>South Africa</t>
  </si>
  <si>
    <t>Argentina</t>
  </si>
  <si>
    <t>EG</t>
  </si>
  <si>
    <t>ZA</t>
  </si>
  <si>
    <t>PH</t>
  </si>
  <si>
    <t>HK</t>
  </si>
  <si>
    <t>AR</t>
  </si>
  <si>
    <t>Litauen</t>
  </si>
  <si>
    <t>LT</t>
  </si>
  <si>
    <t>Island</t>
  </si>
  <si>
    <t>IS</t>
  </si>
  <si>
    <t>SG</t>
  </si>
  <si>
    <t>Singapore</t>
  </si>
  <si>
    <t>760.00.00</t>
  </si>
  <si>
    <t>Earned income</t>
  </si>
  <si>
    <t>and</t>
  </si>
  <si>
    <t xml:space="preserve">  prepayments</t>
  </si>
  <si>
    <t>360.00.00</t>
  </si>
  <si>
    <t>prepayments</t>
  </si>
  <si>
    <t>Accrued costs</t>
  </si>
  <si>
    <t xml:space="preserve">Other </t>
  </si>
  <si>
    <t>financial</t>
  </si>
  <si>
    <t>instruments</t>
  </si>
  <si>
    <t>Reinsurance</t>
  </si>
  <si>
    <t>elements reserve</t>
  </si>
  <si>
    <t>and indemnity</t>
  </si>
  <si>
    <t>308.00.00</t>
  </si>
  <si>
    <t xml:space="preserve">   2.4.1 Net valuation changes </t>
  </si>
  <si>
    <t xml:space="preserve">   2.4.2 Net market gains/losses (minuse if net losses)</t>
  </si>
  <si>
    <t xml:space="preserve">Czech Republic </t>
  </si>
  <si>
    <t>CZ</t>
  </si>
  <si>
    <t>India</t>
  </si>
  <si>
    <t>IN</t>
  </si>
  <si>
    <t>Malaysia</t>
  </si>
  <si>
    <t>MA</t>
  </si>
  <si>
    <t>Bahamas</t>
  </si>
  <si>
    <t>BS</t>
  </si>
  <si>
    <t>Barbados</t>
  </si>
  <si>
    <t>BB</t>
  </si>
  <si>
    <t>Bermuda</t>
  </si>
  <si>
    <t>BM</t>
  </si>
  <si>
    <t>CA</t>
  </si>
  <si>
    <t xml:space="preserve">Cayman Islands </t>
  </si>
  <si>
    <t>KY</t>
  </si>
  <si>
    <t>Mexico</t>
  </si>
  <si>
    <t>MX</t>
  </si>
  <si>
    <t>Brazil</t>
  </si>
  <si>
    <t>BR</t>
  </si>
  <si>
    <t>Chile</t>
  </si>
  <si>
    <t>CL</t>
  </si>
  <si>
    <t>189.90.00</t>
  </si>
  <si>
    <t xml:space="preserve">   1.1 Intangible assets </t>
  </si>
  <si>
    <t xml:space="preserve">   1.2 Fixed assets, Property, plant and aquipment</t>
  </si>
  <si>
    <t xml:space="preserve">   5.1 Share capital/invested equity</t>
  </si>
  <si>
    <t xml:space="preserve">   5.2 Other retained earnings </t>
  </si>
  <si>
    <t xml:space="preserve">   8.1 Accrued, not due, expenses, Norway</t>
  </si>
  <si>
    <t xml:space="preserve">   8.1 Accrued, not due, expenses, overseas</t>
  </si>
  <si>
    <t xml:space="preserve">   6.1 Premium reserve  (total)</t>
  </si>
  <si>
    <t xml:space="preserve">      6.1.1 Norway, individual capital insurance</t>
  </si>
  <si>
    <t xml:space="preserve">      6.1.1 Norway, individual interest and pension insurance</t>
  </si>
  <si>
    <t xml:space="preserve">      6.1.1 Norway, collective interest and pension insurance</t>
  </si>
  <si>
    <t xml:space="preserve">      6.1.1 Norway, group life assurance</t>
  </si>
  <si>
    <t xml:space="preserve">      6.1.1 Overseas, individual capital insurance</t>
  </si>
  <si>
    <t xml:space="preserve">      6.1.1 Overseas, individual interest and pension insurance</t>
  </si>
  <si>
    <t xml:space="preserve">      6.1.1 Overseas, collective interest and pension insurance</t>
  </si>
  <si>
    <t xml:space="preserve">      6.1.1 Overseas, group life assurance</t>
  </si>
  <si>
    <t xml:space="preserve">      6.2.1 Norway, individual capital insurance</t>
  </si>
  <si>
    <t xml:space="preserve">      6.2.1 Norway, individual interest and pension insurance</t>
  </si>
  <si>
    <t xml:space="preserve">      6.2.1 Norway, collective interest and pension insurance</t>
  </si>
  <si>
    <t xml:space="preserve">      6.2.1 Norway, group life assurance</t>
  </si>
  <si>
    <t xml:space="preserve">      6.2.1 Overseas, individual capital insurance</t>
  </si>
  <si>
    <t xml:space="preserve">      6.2.1 Overseas, individual interest and pension insurance</t>
  </si>
  <si>
    <t xml:space="preserve">      6.2.1 Overseas, collective interest and pension insurance</t>
  </si>
  <si>
    <t xml:space="preserve">      6.2.1 Overseas, group life assurance</t>
  </si>
  <si>
    <t xml:space="preserve">    6.2 Outstanding claims provisions (total)</t>
  </si>
  <si>
    <t>11. Tax costs</t>
  </si>
  <si>
    <t>12. Other components of the result (negative if cost)</t>
  </si>
  <si>
    <t xml:space="preserve">   4.2 Other income related to insurance </t>
  </si>
  <si>
    <t>4. Other insurance related income (total)</t>
  </si>
  <si>
    <t>internal use</t>
  </si>
  <si>
    <t>only</t>
  </si>
  <si>
    <t xml:space="preserve">currency </t>
  </si>
  <si>
    <t>Sector</t>
  </si>
  <si>
    <t>Text</t>
  </si>
  <si>
    <t>Foreign</t>
  </si>
  <si>
    <t>Amount</t>
  </si>
  <si>
    <t>in</t>
  </si>
  <si>
    <t xml:space="preserve">Sector: </t>
  </si>
  <si>
    <t>Term</t>
  </si>
  <si>
    <t>0051100</t>
  </si>
  <si>
    <t>0051200</t>
  </si>
  <si>
    <t xml:space="preserve">      1.1.1 Due premiums, direct insurance, Norway, individual capital insurance</t>
  </si>
  <si>
    <t xml:space="preserve">      1.1.1 Due premiums, direct insurance, Norway, individual interest and pension insurance</t>
  </si>
  <si>
    <t xml:space="preserve">      1.1.1 Due premiums, direct insurance, Norway, collectiv interest and pension insurance</t>
  </si>
  <si>
    <t xml:space="preserve">      1.1.1 Due premiums, direct insurance, Norway, group life assurance</t>
  </si>
  <si>
    <t xml:space="preserve">      1.1.1 Due premiums, direct insurance, overseas, individual capital insurance</t>
  </si>
  <si>
    <t xml:space="preserve">      1.1.1 Due premiums, direct insurance, overseas, individual interest and pension insurance</t>
  </si>
  <si>
    <t xml:space="preserve">      1.1.1 Due premiums, direct insurance, overseas, collective interest and pension insurance</t>
  </si>
  <si>
    <t xml:space="preserve">      1.1.1 Due premiums, direct insurance, overseas, group life assurance</t>
  </si>
  <si>
    <t xml:space="preserve">      5.1.1 Norway, individual capital insurance</t>
  </si>
  <si>
    <t xml:space="preserve">      5.1.1 Norway, individual interest and pension insurance</t>
  </si>
  <si>
    <t xml:space="preserve">      5.1.1 Norway, capital interest and pension insurance</t>
  </si>
  <si>
    <t xml:space="preserve">      5.1.1 Norway, group life assurance</t>
  </si>
  <si>
    <t xml:space="preserve">      5.1.1 Overseas, individual capital insurance</t>
  </si>
  <si>
    <t xml:space="preserve">      5.1.1 Overseas, individual interest and pension insurance</t>
  </si>
  <si>
    <t xml:space="preserve">      5.1.1 Overseas, capital interest and pension insurance</t>
  </si>
  <si>
    <t xml:space="preserve">      5.1.1 Overseas, group life assurance</t>
  </si>
  <si>
    <t xml:space="preserve">   6.1 Gross premium reserve, Individual capital insurance (minus sign if income)</t>
  </si>
  <si>
    <t xml:space="preserve">   6.1 Gross premium reserve, Individual interest and pension insurance (minus sign if income)</t>
  </si>
  <si>
    <t xml:space="preserve">   6.1 Gross premium reserve, collective interest and pension insurance (minus sign if income)</t>
  </si>
  <si>
    <t xml:space="preserve">   6.1 Gross premium reserve, group life assurance (minus sign if income)</t>
  </si>
  <si>
    <t>001000</t>
  </si>
  <si>
    <t xml:space="preserve">   8.1 Wage costs</t>
  </si>
  <si>
    <t xml:space="preserve">   8.2 Commission etc. (total)</t>
  </si>
  <si>
    <t>16. Portfolio specification</t>
  </si>
  <si>
    <t>Object code</t>
  </si>
  <si>
    <t>Sub object</t>
  </si>
  <si>
    <t xml:space="preserve"> 3.0.1 Reinsurance elememts of reserve premiums and indemnity provision, Norway (can be negativ)</t>
  </si>
  <si>
    <t xml:space="preserve"> 3.0.2 Reinsurance elememts of reserve premiums and indemnity provision, overseas (can be negative)</t>
  </si>
  <si>
    <t xml:space="preserve">   3.2 Prepayed costs, Norway</t>
  </si>
  <si>
    <t xml:space="preserve">   3.2 Prepayed costs, overseas</t>
  </si>
  <si>
    <t>8. Debts etc. (total)</t>
  </si>
  <si>
    <t xml:space="preserve">  16.2 Percentage share in investement portfolio</t>
  </si>
  <si>
    <t xml:space="preserve">  16.3 Percentage share in company portfolio</t>
  </si>
  <si>
    <t>16. Portfolio specification, balance</t>
  </si>
  <si>
    <t>Share capital/</t>
  </si>
  <si>
    <t>invested equity</t>
  </si>
  <si>
    <t>136.21.00</t>
  </si>
  <si>
    <t>140.00.00</t>
  </si>
  <si>
    <t>801.00.00</t>
  </si>
  <si>
    <t>805.00.00</t>
  </si>
  <si>
    <t>Premium</t>
  </si>
  <si>
    <t xml:space="preserve">Outstanding </t>
  </si>
  <si>
    <t>provisions</t>
  </si>
  <si>
    <t xml:space="preserve">  16.1 Percentage share in collective portfolio</t>
  </si>
  <si>
    <t>00000</t>
  </si>
  <si>
    <t>01000</t>
  </si>
  <si>
    <t>08000</t>
  </si>
  <si>
    <t xml:space="preserve">      2.2.1 Shares, capital stocks and securities bonds, Deposit-taking corporations</t>
  </si>
  <si>
    <t xml:space="preserve">      2.2.1 Shares and secure bonds, Mortgage companies</t>
  </si>
  <si>
    <t xml:space="preserve">      2.2.1 Shares and secure bonds, Investment/Mutual funds</t>
  </si>
  <si>
    <t xml:space="preserve">      2.2.1 Shares and secure bonds, Investment trusts and equity funds</t>
  </si>
  <si>
    <t xml:space="preserve">      2.2.1 Shares and secure bonds, Other financial enterprices</t>
  </si>
  <si>
    <t xml:space="preserve">      2.2.1 Shares and secure bonds, Public incorporated enterprices, owned by central government</t>
  </si>
  <si>
    <t xml:space="preserve">      2.2.1 Shares and secure bonds, Public incorporated enterprices, owned by local government</t>
  </si>
  <si>
    <t xml:space="preserve">      2.2.2 Bonds and certificates, Central government and social secuirty funds</t>
  </si>
  <si>
    <t xml:space="preserve">      2.2.2 Bonds and certificates, State lending institutions etc. </t>
  </si>
  <si>
    <t xml:space="preserve">      2.2.2 Bonds and certificates, Deposit-taking corporations</t>
  </si>
  <si>
    <t xml:space="preserve">      2.2.2 Bonds and certificates, Mortgage companies</t>
  </si>
  <si>
    <t xml:space="preserve">      2.2.2 Bonds and certificates, Investement trusts and equity funds</t>
  </si>
  <si>
    <t xml:space="preserve">      2.2.1 Shares and secure bonds, Life assurance companies and pension funds</t>
  </si>
  <si>
    <t xml:space="preserve">      2.2.2 Bonds and certificates, Life assurance companies and pension funds</t>
  </si>
  <si>
    <t xml:space="preserve">      2.2.2 Bonds and certificates, Non-life insurance companies </t>
  </si>
  <si>
    <t xml:space="preserve">      2.2.1 Shares and secure bonds, Non-life insurance companies</t>
  </si>
  <si>
    <t xml:space="preserve">      2.2.2 Bonds and certificates, Local govermnet</t>
  </si>
  <si>
    <t xml:space="preserve">      2.2.2 Bonds and certificates, Other financial enterprices </t>
  </si>
  <si>
    <t xml:space="preserve">      2.2.2 Bonds and certificates, Public unincorportated enterprices, owned by central goverment </t>
  </si>
  <si>
    <t xml:space="preserve">      2.2.2 Bonds and certificates, Public incorportated enterprices, owned by central goverment </t>
  </si>
  <si>
    <t xml:space="preserve">      2.2.2 Bonds and certificates, Public unincorportated enterprices, owned by local goverment </t>
  </si>
  <si>
    <t xml:space="preserve">      2.2.2 Bonds and certificates, Public incorportated enterprices, owned by local goverment </t>
  </si>
  <si>
    <t xml:space="preserve">      2.2.2 Bonds and certificates, Individual companies</t>
  </si>
  <si>
    <t xml:space="preserve">      2.2.2 Bonds and certificates, Unapportioned sectors</t>
  </si>
  <si>
    <t xml:space="preserve">   1.1 Due premiums, gross, Norway (total)  1)</t>
  </si>
  <si>
    <t xml:space="preserve">   1.1 Due premiums, gross, overseas (total)  1)</t>
  </si>
  <si>
    <t>1) If the Financial Supervisory Authority of Norway is to be given access to gross premiums from this reporting, Statistics Norway needs written confirmation from each branch (YES or NO in colum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</si>
</sst>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8"/>
      <name val="Arial"/>
    </font>
    <font>
      <sz val="8"/>
      <name val="Arial"/>
    </font>
    <font>
      <sz val="14"/>
      <color indexed="8"/>
      <name val="Arial"/>
      <family val="2"/>
    </font>
    <font>
      <sz val="8"/>
      <color indexed="8"/>
      <name val="Arial"/>
      <family val="2"/>
    </font>
    <font>
      <b/>
      <sz val="8"/>
      <color indexed="8"/>
      <name val="Arial"/>
      <family val="2"/>
    </font>
    <font>
      <b/>
      <sz val="8"/>
      <color indexed="8"/>
      <name val="Arial"/>
      <family val="2"/>
    </font>
    <font>
      <b/>
      <sz val="10"/>
      <color indexed="8"/>
      <name val="Arial"/>
      <family val="2"/>
    </font>
    <font>
      <sz val="10"/>
      <color indexed="8"/>
      <name val="Arial"/>
      <family val="2"/>
    </font>
    <font>
      <b/>
      <vertAlign val="superscript"/>
      <sz val="8"/>
      <color indexed="8"/>
      <name val="Arial"/>
      <family val="2"/>
    </font>
    <font>
      <sz val="8"/>
      <name val="Arial"/>
      <family val="2"/>
    </font>
    <font>
      <b/>
      <sz val="8"/>
      <name val="Arial"/>
      <family val="2"/>
    </font>
    <font>
      <b/>
      <sz val="9"/>
      <name val="Arial"/>
      <family val="2"/>
    </font>
    <font>
      <sz val="8"/>
      <color indexed="10"/>
      <name val="Arial"/>
      <family val="2"/>
    </font>
    <font>
      <sz val="8"/>
      <color indexed="22"/>
      <name val="Arial"/>
      <family val="2"/>
    </font>
    <font>
      <sz val="11"/>
      <color indexed="10"/>
      <name val="Times New Roman"/>
      <family val="1"/>
    </font>
    <font>
      <sz val="8"/>
      <color rgb="FFFF0000"/>
      <name val="Arial"/>
      <family val="2"/>
    </font>
  </fonts>
  <fills count="4">
    <fill>
      <patternFill patternType="none"/>
    </fill>
    <fill>
      <patternFill patternType="gray125"/>
    </fill>
    <fill>
      <patternFill patternType="solid">
        <fgColor indexed="22"/>
        <bgColor indexed="8"/>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applyAlignment="1" applyProtection="1">
      <alignment horizontal="left"/>
      <protection locked="0"/>
    </xf>
    <xf numFmtId="0" fontId="3" fillId="0" borderId="0" xfId="0" applyFont="1" applyAlignment="1" applyProtection="1">
      <alignment horizontal="center"/>
      <protection locked="0"/>
    </xf>
    <xf numFmtId="0" fontId="3" fillId="0" borderId="0" xfId="0" applyFont="1" applyAlignment="1">
      <alignment horizontal="center"/>
    </xf>
    <xf numFmtId="0" fontId="3" fillId="0" borderId="0" xfId="0" applyFont="1" applyAlignment="1" applyProtection="1">
      <alignment horizontal="right"/>
      <protection locked="0"/>
    </xf>
    <xf numFmtId="0" fontId="2" fillId="0" borderId="0" xfId="0" applyFont="1" applyProtection="1">
      <protection locked="0"/>
    </xf>
    <xf numFmtId="0" fontId="4" fillId="0" borderId="0" xfId="0" applyFont="1" applyProtection="1">
      <protection locked="0"/>
    </xf>
    <xf numFmtId="0" fontId="3" fillId="2" borderId="1" xfId="0" quotePrefix="1"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4" fillId="0" borderId="0" xfId="0" quotePrefix="1" applyFont="1" applyAlignment="1" applyProtection="1">
      <alignment horizontal="left"/>
      <protection locked="0"/>
    </xf>
    <xf numFmtId="0" fontId="3" fillId="0" borderId="0" xfId="0" applyFont="1"/>
    <xf numFmtId="0" fontId="3" fillId="3" borderId="2" xfId="0" applyFont="1" applyFill="1" applyBorder="1"/>
    <xf numFmtId="0" fontId="3" fillId="3" borderId="3" xfId="0" applyFont="1" applyFill="1" applyBorder="1" applyAlignment="1">
      <alignment horizontal="center"/>
    </xf>
    <xf numFmtId="0" fontId="3" fillId="3" borderId="4" xfId="0" applyFont="1" applyFill="1" applyBorder="1"/>
    <xf numFmtId="0" fontId="3" fillId="3" borderId="5" xfId="0" applyFont="1" applyFill="1" applyBorder="1" applyAlignment="1">
      <alignment horizontal="center"/>
    </xf>
    <xf numFmtId="0" fontId="3" fillId="3" borderId="6" xfId="0" applyFont="1" applyFill="1" applyBorder="1"/>
    <xf numFmtId="0" fontId="3" fillId="3" borderId="7" xfId="0" applyFont="1" applyFill="1" applyBorder="1" applyAlignment="1">
      <alignment horizontal="center"/>
    </xf>
    <xf numFmtId="0" fontId="3" fillId="0" borderId="0" xfId="0" quotePrefix="1" applyFont="1" applyAlignment="1">
      <alignment horizontal="center"/>
    </xf>
    <xf numFmtId="0" fontId="4" fillId="0" borderId="0" xfId="0" applyFont="1" applyAlignment="1">
      <alignment horizontal="left"/>
    </xf>
    <xf numFmtId="0" fontId="3" fillId="0" borderId="0" xfId="0" applyFont="1" applyAlignment="1">
      <alignment horizontal="left"/>
    </xf>
    <xf numFmtId="0" fontId="5" fillId="0" borderId="0" xfId="0" quotePrefix="1"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 fillId="0" borderId="0" xfId="0" applyFont="1" applyAlignment="1">
      <alignment horizontal="right"/>
    </xf>
    <xf numFmtId="0" fontId="5" fillId="0" borderId="0" xfId="0" applyFont="1" applyAlignment="1">
      <alignment horizontal="left"/>
    </xf>
    <xf numFmtId="0" fontId="5" fillId="0" borderId="0" xfId="0" applyFont="1" applyAlignment="1" applyProtection="1">
      <alignment horizontal="right"/>
      <protection locked="0"/>
    </xf>
    <xf numFmtId="0" fontId="5" fillId="0" borderId="0" xfId="0" applyFont="1"/>
    <xf numFmtId="0" fontId="3" fillId="0" borderId="0" xfId="0" applyFont="1" applyProtection="1">
      <protection locked="0"/>
    </xf>
    <xf numFmtId="0" fontId="3" fillId="0" borderId="0" xfId="0" applyFont="1" applyAlignment="1" applyProtection="1">
      <alignment horizontal="left"/>
      <protection locked="0"/>
    </xf>
    <xf numFmtId="14" fontId="3" fillId="0" borderId="0" xfId="0" quotePrefix="1" applyNumberFormat="1" applyFont="1" applyAlignment="1">
      <alignment horizontal="left"/>
    </xf>
    <xf numFmtId="0" fontId="3" fillId="0" borderId="0" xfId="0" quotePrefix="1" applyFont="1" applyAlignment="1" applyProtection="1">
      <alignment horizontal="left"/>
      <protection locked="0"/>
    </xf>
    <xf numFmtId="3" fontId="3" fillId="0" borderId="0" xfId="0" applyNumberFormat="1" applyFont="1" applyProtection="1">
      <protection locked="0"/>
    </xf>
    <xf numFmtId="0" fontId="3" fillId="3" borderId="3" xfId="0" quotePrefix="1" applyFont="1" applyFill="1" applyBorder="1" applyAlignment="1">
      <alignment horizontal="center"/>
    </xf>
    <xf numFmtId="0" fontId="6" fillId="0" borderId="0" xfId="0" applyFont="1"/>
    <xf numFmtId="0" fontId="7"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left"/>
      <protection locked="0"/>
    </xf>
    <xf numFmtId="0" fontId="3" fillId="3" borderId="8" xfId="0" quotePrefix="1" applyFont="1" applyFill="1" applyBorder="1" applyAlignment="1">
      <alignment horizontal="left"/>
    </xf>
    <xf numFmtId="0" fontId="9" fillId="3" borderId="9" xfId="0" applyFont="1" applyFill="1" applyBorder="1" applyAlignment="1">
      <alignment horizontal="center"/>
    </xf>
    <xf numFmtId="0" fontId="9" fillId="3" borderId="3" xfId="0" applyFont="1" applyFill="1" applyBorder="1"/>
    <xf numFmtId="0" fontId="3" fillId="3" borderId="10" xfId="0" quotePrefix="1" applyFont="1" applyFill="1" applyBorder="1" applyAlignment="1">
      <alignment horizontal="left"/>
    </xf>
    <xf numFmtId="0" fontId="10" fillId="3" borderId="0" xfId="0" applyFont="1" applyFill="1" applyAlignment="1">
      <alignment horizontal="right"/>
    </xf>
    <xf numFmtId="0" fontId="0" fillId="3" borderId="0" xfId="0" applyFill="1" applyAlignment="1">
      <alignment horizontal="center"/>
    </xf>
    <xf numFmtId="0" fontId="9" fillId="3" borderId="0" xfId="0" applyFont="1" applyFill="1" applyAlignment="1">
      <alignment horizontal="center"/>
    </xf>
    <xf numFmtId="0" fontId="0" fillId="3" borderId="5" xfId="0" applyFill="1" applyBorder="1"/>
    <xf numFmtId="0" fontId="9" fillId="3" borderId="5" xfId="0" applyFont="1" applyFill="1" applyBorder="1"/>
    <xf numFmtId="0" fontId="3" fillId="3" borderId="10" xfId="0" applyFont="1" applyFill="1" applyBorder="1"/>
    <xf numFmtId="0" fontId="9" fillId="3" borderId="0" xfId="0" applyFont="1" applyFill="1" applyAlignment="1">
      <alignment horizontal="right"/>
    </xf>
    <xf numFmtId="0" fontId="3" fillId="3" borderId="11" xfId="0" quotePrefix="1" applyFont="1" applyFill="1" applyBorder="1" applyAlignment="1">
      <alignment horizontal="left"/>
    </xf>
    <xf numFmtId="0" fontId="9" fillId="3" borderId="12" xfId="0" applyFont="1" applyFill="1" applyBorder="1" applyAlignment="1">
      <alignment horizontal="center"/>
    </xf>
    <xf numFmtId="0" fontId="9" fillId="3" borderId="7" xfId="0" applyFont="1" applyFill="1" applyBorder="1"/>
    <xf numFmtId="49" fontId="3" fillId="0" borderId="0" xfId="0" applyNumberFormat="1" applyFont="1"/>
    <xf numFmtId="0" fontId="3" fillId="0" borderId="0" xfId="0" quotePrefix="1" applyFont="1" applyAlignment="1">
      <alignment horizontal="left"/>
    </xf>
    <xf numFmtId="0" fontId="9" fillId="0" borderId="0" xfId="0" quotePrefix="1" applyFont="1" applyAlignment="1">
      <alignment horizontal="left"/>
    </xf>
    <xf numFmtId="0" fontId="4" fillId="0" borderId="0" xfId="0" applyFont="1" applyAlignment="1" applyProtection="1">
      <alignment horizontal="left"/>
      <protection locked="0"/>
    </xf>
    <xf numFmtId="0" fontId="4" fillId="0" borderId="0" xfId="0" applyFont="1"/>
    <xf numFmtId="0" fontId="4" fillId="0" borderId="0" xfId="0" applyFont="1" applyAlignment="1">
      <alignment horizontal="center"/>
    </xf>
    <xf numFmtId="0" fontId="9" fillId="0" borderId="0" xfId="0" applyFont="1" applyAlignment="1">
      <alignment horizontal="left"/>
    </xf>
    <xf numFmtId="0" fontId="9" fillId="0" borderId="0" xfId="0" quotePrefix="1" applyFont="1" applyAlignment="1">
      <alignment horizontal="center"/>
    </xf>
    <xf numFmtId="0" fontId="9" fillId="0" borderId="0" xfId="0" applyFont="1" applyAlignment="1">
      <alignment horizontal="center"/>
    </xf>
    <xf numFmtId="0" fontId="9" fillId="0" borderId="0" xfId="0" applyFont="1" applyProtection="1">
      <protection locked="0"/>
    </xf>
    <xf numFmtId="0" fontId="9" fillId="3" borderId="8" xfId="0" applyFont="1" applyFill="1" applyBorder="1" applyAlignment="1">
      <alignment horizontal="center"/>
    </xf>
    <xf numFmtId="0" fontId="9" fillId="3" borderId="3" xfId="0" applyFont="1" applyFill="1" applyBorder="1" applyProtection="1">
      <protection locked="0"/>
    </xf>
    <xf numFmtId="0" fontId="9" fillId="3" borderId="10" xfId="0" applyFont="1" applyFill="1" applyBorder="1" applyAlignment="1">
      <alignment horizontal="center"/>
    </xf>
    <xf numFmtId="0" fontId="0" fillId="3" borderId="5" xfId="0" applyFill="1" applyBorder="1" applyProtection="1">
      <protection locked="0"/>
    </xf>
    <xf numFmtId="0" fontId="9" fillId="3" borderId="5" xfId="0" applyFont="1" applyFill="1" applyBorder="1" applyProtection="1">
      <protection locked="0"/>
    </xf>
    <xf numFmtId="0" fontId="9" fillId="3" borderId="11" xfId="0" applyFont="1" applyFill="1" applyBorder="1" applyAlignment="1">
      <alignment horizontal="center"/>
    </xf>
    <xf numFmtId="0" fontId="9" fillId="3" borderId="7" xfId="0" applyFont="1" applyFill="1" applyBorder="1" applyProtection="1">
      <protection locked="0"/>
    </xf>
    <xf numFmtId="0" fontId="11" fillId="0" borderId="0" xfId="0" applyFont="1"/>
    <xf numFmtId="0" fontId="0" fillId="0" borderId="13" xfId="0"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xf>
    <xf numFmtId="0" fontId="0" fillId="0" borderId="13" xfId="0" quotePrefix="1" applyBorder="1" applyAlignment="1">
      <alignment horizontal="center"/>
    </xf>
    <xf numFmtId="0" fontId="9" fillId="0" borderId="0" xfId="0" applyFont="1" applyAlignment="1">
      <alignment horizontal="left" vertical="top" wrapText="1"/>
    </xf>
    <xf numFmtId="0" fontId="11" fillId="3" borderId="15" xfId="0" applyFont="1" applyFill="1" applyBorder="1"/>
    <xf numFmtId="0" fontId="11" fillId="3" borderId="16" xfId="0" applyFont="1" applyFill="1" applyBorder="1"/>
    <xf numFmtId="0" fontId="11" fillId="3" borderId="17" xfId="0" applyFont="1" applyFill="1" applyBorder="1"/>
    <xf numFmtId="0" fontId="11" fillId="3" borderId="15" xfId="0" applyFont="1" applyFill="1" applyBorder="1" applyAlignment="1">
      <alignment horizontal="left"/>
    </xf>
    <xf numFmtId="0" fontId="0" fillId="3" borderId="16" xfId="0" applyFill="1" applyBorder="1"/>
    <xf numFmtId="0" fontId="0" fillId="3" borderId="17" xfId="0" applyFill="1" applyBorder="1"/>
    <xf numFmtId="0" fontId="12" fillId="0" borderId="0" xfId="0" applyFont="1"/>
    <xf numFmtId="0" fontId="9" fillId="3" borderId="3" xfId="0" applyFont="1" applyFill="1" applyBorder="1" applyAlignment="1">
      <alignment horizontal="center"/>
    </xf>
    <xf numFmtId="0" fontId="9" fillId="3" borderId="5" xfId="0" applyFont="1" applyFill="1" applyBorder="1" applyAlignment="1">
      <alignment horizontal="center"/>
    </xf>
    <xf numFmtId="0" fontId="3" fillId="0" borderId="0" xfId="0" applyFont="1" applyProtection="1">
      <protection hidden="1"/>
    </xf>
    <xf numFmtId="0" fontId="3" fillId="0" borderId="0" xfId="0" applyFont="1" applyAlignment="1" applyProtection="1">
      <alignment horizontal="center"/>
      <protection hidden="1"/>
    </xf>
    <xf numFmtId="0" fontId="3" fillId="3" borderId="6" xfId="0" applyFont="1" applyFill="1" applyBorder="1" applyAlignment="1" applyProtection="1">
      <alignment horizontal="center"/>
      <protection locked="0"/>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3" borderId="6" xfId="0" applyFont="1" applyFill="1" applyBorder="1" applyAlignment="1">
      <alignment horizontal="center"/>
    </xf>
    <xf numFmtId="0" fontId="3" fillId="3" borderId="4" xfId="0" applyFont="1" applyFill="1" applyBorder="1" applyAlignment="1" applyProtection="1">
      <alignment horizontal="center"/>
      <protection locked="0"/>
    </xf>
    <xf numFmtId="0" fontId="0" fillId="0" borderId="0" xfId="0" applyAlignment="1">
      <alignment horizontal="center"/>
    </xf>
    <xf numFmtId="9" fontId="0" fillId="0" borderId="0" xfId="1" applyFont="1" applyFill="1"/>
    <xf numFmtId="0" fontId="9" fillId="0" borderId="0" xfId="0" applyFont="1"/>
    <xf numFmtId="9" fontId="3" fillId="0" borderId="0" xfId="1" applyFont="1" applyProtection="1">
      <protection locked="0"/>
    </xf>
    <xf numFmtId="0" fontId="0" fillId="3" borderId="2" xfId="0" applyFill="1" applyBorder="1"/>
    <xf numFmtId="0" fontId="0" fillId="3" borderId="4" xfId="0" applyFill="1" applyBorder="1"/>
    <xf numFmtId="0" fontId="13" fillId="3" borderId="0" xfId="0" applyFont="1" applyFill="1"/>
    <xf numFmtId="0" fontId="14" fillId="0" borderId="0" xfId="0" applyFont="1" applyAlignment="1">
      <alignment wrapText="1"/>
    </xf>
    <xf numFmtId="0" fontId="15" fillId="0" borderId="0" xfId="0" applyFont="1" applyAlignment="1">
      <alignment horizontal="left"/>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6"/>
  <sheetViews>
    <sheetView tabSelected="1" workbookViewId="0">
      <pane xSplit="1" ySplit="11" topLeftCell="B12" activePane="bottomRight" state="frozen"/>
      <selection pane="topRight" activeCell="B1" sqref="B1"/>
      <selection pane="bottomLeft" activeCell="A12" sqref="A12"/>
      <selection pane="bottomRight" activeCell="B6" sqref="B6"/>
    </sheetView>
  </sheetViews>
  <sheetFormatPr baseColWidth="10" defaultRowHeight="11.25" x14ac:dyDescent="0.2"/>
  <cols>
    <col min="1" max="1" width="77.83203125" customWidth="1"/>
    <col min="2" max="3" width="13.6640625" customWidth="1"/>
    <col min="4" max="4" width="7.5" customWidth="1"/>
    <col min="5" max="5" width="9.33203125" customWidth="1"/>
  </cols>
  <sheetData>
    <row r="1" spans="1:6" ht="18" x14ac:dyDescent="0.25">
      <c r="A1" s="1" t="s">
        <v>0</v>
      </c>
      <c r="B1" s="2"/>
      <c r="C1" s="3"/>
      <c r="D1" s="3"/>
      <c r="E1" s="3"/>
      <c r="F1" s="4"/>
    </row>
    <row r="2" spans="1:6" ht="18" x14ac:dyDescent="0.25">
      <c r="A2" s="5"/>
      <c r="B2" s="2"/>
      <c r="C2" s="3"/>
      <c r="D2" s="3"/>
      <c r="E2" s="3"/>
      <c r="F2" s="4"/>
    </row>
    <row r="3" spans="1:6" x14ac:dyDescent="0.2">
      <c r="A3" s="6" t="s">
        <v>1</v>
      </c>
      <c r="B3" s="7" t="s">
        <v>2</v>
      </c>
      <c r="C3" s="3"/>
      <c r="D3" s="3"/>
      <c r="E3" s="3"/>
      <c r="F3" s="4"/>
    </row>
    <row r="4" spans="1:6" x14ac:dyDescent="0.2">
      <c r="A4" s="6" t="s">
        <v>3</v>
      </c>
      <c r="B4" s="8" t="s">
        <v>4</v>
      </c>
      <c r="C4" s="3"/>
      <c r="D4" s="3"/>
      <c r="E4" s="3"/>
      <c r="F4" s="4"/>
    </row>
    <row r="5" spans="1:6" x14ac:dyDescent="0.2">
      <c r="A5" s="9" t="s">
        <v>5</v>
      </c>
      <c r="B5" s="8">
        <v>20</v>
      </c>
      <c r="C5" s="3"/>
      <c r="D5" s="3"/>
      <c r="E5" s="3"/>
      <c r="F5" s="4"/>
    </row>
    <row r="6" spans="1:6" x14ac:dyDescent="0.2">
      <c r="A6" s="9" t="s">
        <v>6</v>
      </c>
      <c r="B6" s="8">
        <v>202512</v>
      </c>
      <c r="C6" s="3"/>
      <c r="D6" s="3"/>
      <c r="E6" s="3"/>
      <c r="F6" s="4"/>
    </row>
    <row r="7" spans="1:6" x14ac:dyDescent="0.2">
      <c r="A7" s="10"/>
      <c r="B7" s="3"/>
      <c r="C7" s="3"/>
      <c r="D7" s="3"/>
      <c r="E7" s="3"/>
      <c r="F7" s="4"/>
    </row>
    <row r="8" spans="1:6" x14ac:dyDescent="0.2">
      <c r="A8" s="10"/>
      <c r="B8" s="3"/>
      <c r="C8" s="3"/>
      <c r="D8" s="3"/>
      <c r="E8" s="3"/>
      <c r="F8" s="4"/>
    </row>
    <row r="9" spans="1:6" x14ac:dyDescent="0.2">
      <c r="A9" s="11" t="s">
        <v>275</v>
      </c>
      <c r="B9" s="12" t="s">
        <v>7</v>
      </c>
      <c r="C9" s="12" t="s">
        <v>307</v>
      </c>
      <c r="D9" s="12" t="s">
        <v>274</v>
      </c>
      <c r="E9" s="87" t="s">
        <v>276</v>
      </c>
      <c r="F9" s="87" t="s">
        <v>277</v>
      </c>
    </row>
    <row r="10" spans="1:6" x14ac:dyDescent="0.2">
      <c r="A10" s="13"/>
      <c r="B10" s="14" t="s">
        <v>271</v>
      </c>
      <c r="C10" s="14" t="s">
        <v>308</v>
      </c>
      <c r="D10" s="14"/>
      <c r="E10" s="88" t="s">
        <v>273</v>
      </c>
      <c r="F10" s="90" t="s">
        <v>278</v>
      </c>
    </row>
    <row r="11" spans="1:6" x14ac:dyDescent="0.2">
      <c r="A11" s="15"/>
      <c r="B11" s="16" t="s">
        <v>272</v>
      </c>
      <c r="C11" s="16" t="s">
        <v>280</v>
      </c>
      <c r="D11" s="16"/>
      <c r="E11" s="89"/>
      <c r="F11" s="86" t="s">
        <v>188</v>
      </c>
    </row>
    <row r="12" spans="1:6" x14ac:dyDescent="0.2">
      <c r="A12" s="10"/>
      <c r="B12" s="3"/>
      <c r="C12" s="17"/>
      <c r="D12" s="3"/>
      <c r="E12" s="3"/>
      <c r="F12" s="4"/>
    </row>
    <row r="13" spans="1:6" x14ac:dyDescent="0.2">
      <c r="A13" s="18"/>
      <c r="B13" s="3"/>
      <c r="C13" s="17"/>
      <c r="D13" s="3"/>
      <c r="E13" s="3"/>
      <c r="F13" s="4"/>
    </row>
    <row r="14" spans="1:6" x14ac:dyDescent="0.2">
      <c r="A14" s="19"/>
      <c r="B14" s="3"/>
      <c r="C14" s="17"/>
      <c r="D14" s="3"/>
      <c r="E14" s="3"/>
      <c r="F14" s="4"/>
    </row>
    <row r="15" spans="1:6" x14ac:dyDescent="0.2">
      <c r="A15" s="18" t="s">
        <v>139</v>
      </c>
      <c r="B15" s="20"/>
      <c r="C15" s="20"/>
      <c r="D15" s="20"/>
      <c r="E15" s="21"/>
      <c r="F15" s="22">
        <f>SUM(F16+F17+F28+F29+F30+F31)</f>
        <v>0</v>
      </c>
    </row>
    <row r="16" spans="1:6" x14ac:dyDescent="0.2">
      <c r="A16" s="99" t="s">
        <v>354</v>
      </c>
      <c r="B16" s="3">
        <v>105</v>
      </c>
      <c r="C16" s="17" t="s">
        <v>8</v>
      </c>
      <c r="D16" s="17" t="s">
        <v>328</v>
      </c>
      <c r="E16" s="17">
        <v>10</v>
      </c>
      <c r="F16" s="22">
        <f>SUM(F18:F21)+F26</f>
        <v>0</v>
      </c>
    </row>
    <row r="17" spans="1:6" x14ac:dyDescent="0.2">
      <c r="A17" s="99" t="s">
        <v>355</v>
      </c>
      <c r="B17" s="3">
        <v>105</v>
      </c>
      <c r="C17" s="17" t="s">
        <v>8</v>
      </c>
      <c r="D17" s="17">
        <v>90000</v>
      </c>
      <c r="E17" s="17">
        <v>30</v>
      </c>
      <c r="F17" s="22">
        <f>SUM(F22+F23+F24+F25+F27)</f>
        <v>0</v>
      </c>
    </row>
    <row r="18" spans="1:6" x14ac:dyDescent="0.2">
      <c r="A18" s="10" t="s">
        <v>283</v>
      </c>
      <c r="B18" s="3">
        <v>105</v>
      </c>
      <c r="C18" s="17" t="s">
        <v>9</v>
      </c>
      <c r="D18" s="17" t="s">
        <v>328</v>
      </c>
      <c r="E18" s="17">
        <v>10</v>
      </c>
      <c r="F18" s="4">
        <v>0</v>
      </c>
    </row>
    <row r="19" spans="1:6" x14ac:dyDescent="0.2">
      <c r="A19" s="10" t="s">
        <v>284</v>
      </c>
      <c r="B19" s="3">
        <v>105</v>
      </c>
      <c r="C19" s="17" t="s">
        <v>9</v>
      </c>
      <c r="D19" s="17" t="s">
        <v>328</v>
      </c>
      <c r="E19" s="17">
        <v>10</v>
      </c>
      <c r="F19" s="4">
        <v>0</v>
      </c>
    </row>
    <row r="20" spans="1:6" x14ac:dyDescent="0.2">
      <c r="A20" s="10" t="s">
        <v>285</v>
      </c>
      <c r="B20" s="3">
        <v>105</v>
      </c>
      <c r="C20" s="17" t="s">
        <v>9</v>
      </c>
      <c r="D20" s="17" t="s">
        <v>328</v>
      </c>
      <c r="E20" s="17">
        <v>10</v>
      </c>
      <c r="F20" s="4">
        <v>0</v>
      </c>
    </row>
    <row r="21" spans="1:6" x14ac:dyDescent="0.2">
      <c r="A21" s="10" t="s">
        <v>286</v>
      </c>
      <c r="B21" s="3">
        <v>105</v>
      </c>
      <c r="C21" s="17" t="s">
        <v>9</v>
      </c>
      <c r="D21" s="17" t="s">
        <v>328</v>
      </c>
      <c r="E21" s="17">
        <v>10</v>
      </c>
      <c r="F21" s="4">
        <v>0</v>
      </c>
    </row>
    <row r="22" spans="1:6" x14ac:dyDescent="0.2">
      <c r="A22" s="10" t="s">
        <v>287</v>
      </c>
      <c r="B22" s="3">
        <v>105</v>
      </c>
      <c r="C22" s="17" t="s">
        <v>9</v>
      </c>
      <c r="D22" s="17">
        <v>90000</v>
      </c>
      <c r="E22" s="17">
        <v>30</v>
      </c>
      <c r="F22" s="4">
        <v>0</v>
      </c>
    </row>
    <row r="23" spans="1:6" x14ac:dyDescent="0.2">
      <c r="A23" s="10" t="s">
        <v>288</v>
      </c>
      <c r="B23" s="3">
        <v>105</v>
      </c>
      <c r="C23" s="17" t="s">
        <v>9</v>
      </c>
      <c r="D23" s="17">
        <v>90000</v>
      </c>
      <c r="E23" s="17">
        <v>30</v>
      </c>
      <c r="F23" s="4">
        <v>0</v>
      </c>
    </row>
    <row r="24" spans="1:6" x14ac:dyDescent="0.2">
      <c r="A24" s="10" t="s">
        <v>289</v>
      </c>
      <c r="B24" s="3">
        <v>105</v>
      </c>
      <c r="C24" s="17" t="s">
        <v>9</v>
      </c>
      <c r="D24" s="17">
        <v>90000</v>
      </c>
      <c r="E24" s="17">
        <v>30</v>
      </c>
      <c r="F24" s="4">
        <v>0</v>
      </c>
    </row>
    <row r="25" spans="1:6" x14ac:dyDescent="0.2">
      <c r="A25" s="10" t="s">
        <v>290</v>
      </c>
      <c r="B25" s="3">
        <v>105</v>
      </c>
      <c r="C25" s="17" t="s">
        <v>9</v>
      </c>
      <c r="D25" s="17">
        <v>90000</v>
      </c>
      <c r="E25" s="17">
        <v>30</v>
      </c>
      <c r="F25" s="4">
        <v>0</v>
      </c>
    </row>
    <row r="26" spans="1:6" x14ac:dyDescent="0.2">
      <c r="A26" s="10" t="s">
        <v>140</v>
      </c>
      <c r="B26" s="3">
        <v>105</v>
      </c>
      <c r="C26" s="17" t="s">
        <v>10</v>
      </c>
      <c r="D26" s="17" t="s">
        <v>328</v>
      </c>
      <c r="E26" s="17">
        <v>10</v>
      </c>
      <c r="F26" s="4">
        <v>0</v>
      </c>
    </row>
    <row r="27" spans="1:6" x14ac:dyDescent="0.2">
      <c r="A27" s="10" t="s">
        <v>141</v>
      </c>
      <c r="B27" s="3">
        <v>105</v>
      </c>
      <c r="C27" s="17" t="s">
        <v>10</v>
      </c>
      <c r="D27" s="17">
        <v>90000</v>
      </c>
      <c r="E27" s="17">
        <v>30</v>
      </c>
      <c r="F27" s="4">
        <v>0</v>
      </c>
    </row>
    <row r="28" spans="1:6" x14ac:dyDescent="0.2">
      <c r="A28" s="10" t="s">
        <v>142</v>
      </c>
      <c r="B28" s="3">
        <v>105</v>
      </c>
      <c r="C28" s="17" t="s">
        <v>11</v>
      </c>
      <c r="D28" s="17" t="s">
        <v>328</v>
      </c>
      <c r="E28" s="17">
        <v>10</v>
      </c>
      <c r="F28" s="4">
        <v>0</v>
      </c>
    </row>
    <row r="29" spans="1:6" x14ac:dyDescent="0.2">
      <c r="A29" s="10" t="s">
        <v>143</v>
      </c>
      <c r="B29" s="3">
        <v>105</v>
      </c>
      <c r="C29" s="17" t="s">
        <v>11</v>
      </c>
      <c r="D29" s="17">
        <v>90000</v>
      </c>
      <c r="E29" s="17">
        <v>30</v>
      </c>
      <c r="F29" s="4">
        <v>0</v>
      </c>
    </row>
    <row r="30" spans="1:6" x14ac:dyDescent="0.2">
      <c r="A30" s="10" t="s">
        <v>144</v>
      </c>
      <c r="B30" s="3">
        <v>107</v>
      </c>
      <c r="C30" s="17" t="s">
        <v>8</v>
      </c>
      <c r="D30" s="17" t="s">
        <v>328</v>
      </c>
      <c r="E30" s="17">
        <v>10</v>
      </c>
      <c r="F30" s="4">
        <v>0</v>
      </c>
    </row>
    <row r="31" spans="1:6" x14ac:dyDescent="0.2">
      <c r="A31" s="10" t="s">
        <v>145</v>
      </c>
      <c r="B31" s="3">
        <v>107</v>
      </c>
      <c r="C31" s="17" t="s">
        <v>8</v>
      </c>
      <c r="D31" s="17">
        <v>90000</v>
      </c>
      <c r="E31" s="17">
        <v>30</v>
      </c>
      <c r="F31" s="4">
        <v>0</v>
      </c>
    </row>
    <row r="32" spans="1:6" x14ac:dyDescent="0.2">
      <c r="A32" s="19"/>
      <c r="B32" s="3"/>
      <c r="C32" s="17"/>
      <c r="D32" s="3"/>
      <c r="E32" s="3" t="s">
        <v>12</v>
      </c>
      <c r="F32" s="4"/>
    </row>
    <row r="33" spans="1:6" x14ac:dyDescent="0.2">
      <c r="A33" s="24" t="s">
        <v>13</v>
      </c>
      <c r="B33" s="20"/>
      <c r="C33" s="20"/>
      <c r="D33" s="20"/>
      <c r="E33" s="21"/>
      <c r="F33" s="22">
        <f>SUM(F34:F41)</f>
        <v>0</v>
      </c>
    </row>
    <row r="34" spans="1:6" x14ac:dyDescent="0.2">
      <c r="A34" s="19" t="s">
        <v>146</v>
      </c>
      <c r="B34" s="3">
        <v>110</v>
      </c>
      <c r="C34" s="17">
        <v>1210000</v>
      </c>
      <c r="D34" s="17" t="s">
        <v>328</v>
      </c>
      <c r="E34" s="17">
        <v>10</v>
      </c>
      <c r="F34" s="4">
        <v>0</v>
      </c>
    </row>
    <row r="35" spans="1:6" x14ac:dyDescent="0.2">
      <c r="A35" s="19" t="s">
        <v>147</v>
      </c>
      <c r="B35" s="3">
        <v>110</v>
      </c>
      <c r="C35" s="17">
        <v>1210000</v>
      </c>
      <c r="D35" s="17">
        <v>90000</v>
      </c>
      <c r="E35" s="17">
        <v>30</v>
      </c>
      <c r="F35" s="4">
        <v>0</v>
      </c>
    </row>
    <row r="36" spans="1:6" x14ac:dyDescent="0.2">
      <c r="A36" s="19" t="s">
        <v>148</v>
      </c>
      <c r="B36" s="3">
        <v>135</v>
      </c>
      <c r="C36" s="17" t="s">
        <v>14</v>
      </c>
      <c r="D36" s="17" t="s">
        <v>328</v>
      </c>
      <c r="E36" s="17">
        <v>10</v>
      </c>
      <c r="F36" s="4">
        <v>0</v>
      </c>
    </row>
    <row r="37" spans="1:6" x14ac:dyDescent="0.2">
      <c r="A37" s="19" t="s">
        <v>149</v>
      </c>
      <c r="B37" s="3">
        <v>135</v>
      </c>
      <c r="C37" s="17" t="s">
        <v>14</v>
      </c>
      <c r="D37" s="17">
        <v>90000</v>
      </c>
      <c r="E37" s="17">
        <v>30</v>
      </c>
      <c r="F37" s="4">
        <v>0</v>
      </c>
    </row>
    <row r="38" spans="1:6" x14ac:dyDescent="0.2">
      <c r="A38" s="10" t="s">
        <v>150</v>
      </c>
      <c r="B38" s="3">
        <v>365</v>
      </c>
      <c r="C38" s="17" t="s">
        <v>15</v>
      </c>
      <c r="D38" s="17" t="s">
        <v>328</v>
      </c>
      <c r="E38" s="3">
        <v>10</v>
      </c>
      <c r="F38" s="4">
        <v>0</v>
      </c>
    </row>
    <row r="39" spans="1:6" x14ac:dyDescent="0.2">
      <c r="A39" s="10" t="s">
        <v>151</v>
      </c>
      <c r="B39" s="3">
        <v>365</v>
      </c>
      <c r="C39" s="17" t="s">
        <v>15</v>
      </c>
      <c r="D39" s="17">
        <v>90000</v>
      </c>
      <c r="E39" s="3">
        <v>30</v>
      </c>
      <c r="F39" s="4">
        <v>0</v>
      </c>
    </row>
    <row r="40" spans="1:6" x14ac:dyDescent="0.2">
      <c r="A40" s="57" t="s">
        <v>219</v>
      </c>
      <c r="B40" s="3">
        <v>160</v>
      </c>
      <c r="C40" s="17">
        <v>1409000</v>
      </c>
      <c r="D40" s="17" t="s">
        <v>327</v>
      </c>
      <c r="E40" s="17">
        <v>10</v>
      </c>
      <c r="F40" s="4">
        <v>0</v>
      </c>
    </row>
    <row r="41" spans="1:6" x14ac:dyDescent="0.2">
      <c r="A41" s="57" t="s">
        <v>220</v>
      </c>
      <c r="B41" s="3">
        <v>170</v>
      </c>
      <c r="C41" s="17">
        <v>1409000</v>
      </c>
      <c r="D41" s="17" t="s">
        <v>327</v>
      </c>
      <c r="E41" s="17">
        <v>10</v>
      </c>
      <c r="F41" s="4">
        <v>0</v>
      </c>
    </row>
    <row r="42" spans="1:6" x14ac:dyDescent="0.2">
      <c r="A42" s="19"/>
      <c r="B42" s="21"/>
      <c r="C42" s="20"/>
      <c r="D42" s="20"/>
      <c r="E42" s="20"/>
      <c r="F42" s="25"/>
    </row>
    <row r="43" spans="1:6" x14ac:dyDescent="0.2">
      <c r="A43" s="24" t="s">
        <v>270</v>
      </c>
      <c r="B43" s="20"/>
      <c r="C43" s="20"/>
      <c r="D43" s="20"/>
      <c r="E43" s="20"/>
      <c r="F43" s="22">
        <f>SUM(F44:F45)</f>
        <v>0</v>
      </c>
    </row>
    <row r="44" spans="1:6" x14ac:dyDescent="0.2">
      <c r="A44" s="19" t="s">
        <v>17</v>
      </c>
      <c r="B44" s="3">
        <v>245</v>
      </c>
      <c r="C44" s="17" t="s">
        <v>18</v>
      </c>
      <c r="D44" s="17" t="s">
        <v>327</v>
      </c>
      <c r="E44" s="17">
        <v>10</v>
      </c>
      <c r="F44" s="4">
        <v>0</v>
      </c>
    </row>
    <row r="45" spans="1:6" x14ac:dyDescent="0.2">
      <c r="A45" s="10" t="s">
        <v>269</v>
      </c>
      <c r="B45" s="3">
        <v>265</v>
      </c>
      <c r="C45" s="17" t="s">
        <v>15</v>
      </c>
      <c r="D45" s="17" t="s">
        <v>327</v>
      </c>
      <c r="E45" s="17">
        <v>10</v>
      </c>
      <c r="F45" s="4">
        <v>0</v>
      </c>
    </row>
    <row r="46" spans="1:6" x14ac:dyDescent="0.2">
      <c r="A46" s="19"/>
      <c r="B46" s="3"/>
      <c r="C46" s="17"/>
      <c r="D46" s="17"/>
      <c r="E46" s="17"/>
      <c r="F46" s="4"/>
    </row>
    <row r="47" spans="1:6" x14ac:dyDescent="0.2">
      <c r="A47" s="26" t="s">
        <v>152</v>
      </c>
      <c r="B47" s="20"/>
      <c r="C47" s="20"/>
      <c r="D47" s="20"/>
      <c r="E47" s="21"/>
      <c r="F47" s="22">
        <f>SUM(F48+F57+F58+F59+F60+F61+F62)</f>
        <v>0</v>
      </c>
    </row>
    <row r="48" spans="1:6" x14ac:dyDescent="0.2">
      <c r="A48" s="10" t="s">
        <v>153</v>
      </c>
      <c r="B48" s="3">
        <v>405</v>
      </c>
      <c r="C48" s="17" t="s">
        <v>8</v>
      </c>
      <c r="D48" s="17" t="s">
        <v>328</v>
      </c>
      <c r="E48" s="17">
        <v>10</v>
      </c>
      <c r="F48" s="23">
        <f>SUM(F49:F56)</f>
        <v>0</v>
      </c>
    </row>
    <row r="49" spans="1:6" x14ac:dyDescent="0.2">
      <c r="A49" s="10" t="s">
        <v>291</v>
      </c>
      <c r="B49" s="3">
        <v>405</v>
      </c>
      <c r="C49" s="17" t="s">
        <v>19</v>
      </c>
      <c r="D49" s="17" t="s">
        <v>328</v>
      </c>
      <c r="E49" s="17">
        <v>10</v>
      </c>
      <c r="F49" s="4">
        <v>0</v>
      </c>
    </row>
    <row r="50" spans="1:6" x14ac:dyDescent="0.2">
      <c r="A50" s="10" t="s">
        <v>292</v>
      </c>
      <c r="B50" s="3">
        <v>405</v>
      </c>
      <c r="C50" s="17" t="s">
        <v>19</v>
      </c>
      <c r="D50" s="17" t="s">
        <v>328</v>
      </c>
      <c r="E50" s="17">
        <v>10</v>
      </c>
      <c r="F50" s="4">
        <v>0</v>
      </c>
    </row>
    <row r="51" spans="1:6" x14ac:dyDescent="0.2">
      <c r="A51" s="10" t="s">
        <v>293</v>
      </c>
      <c r="B51" s="3">
        <v>405</v>
      </c>
      <c r="C51" s="17" t="s">
        <v>19</v>
      </c>
      <c r="D51" s="17" t="s">
        <v>328</v>
      </c>
      <c r="E51" s="17">
        <v>10</v>
      </c>
      <c r="F51" s="4">
        <v>0</v>
      </c>
    </row>
    <row r="52" spans="1:6" x14ac:dyDescent="0.2">
      <c r="A52" s="10" t="s">
        <v>294</v>
      </c>
      <c r="B52" s="3">
        <v>405</v>
      </c>
      <c r="C52" s="17" t="s">
        <v>19</v>
      </c>
      <c r="D52" s="17" t="s">
        <v>328</v>
      </c>
      <c r="E52" s="17">
        <v>10</v>
      </c>
      <c r="F52" s="4">
        <v>0</v>
      </c>
    </row>
    <row r="53" spans="1:6" x14ac:dyDescent="0.2">
      <c r="A53" s="10" t="s">
        <v>295</v>
      </c>
      <c r="B53" s="3">
        <v>405</v>
      </c>
      <c r="C53" s="17" t="s">
        <v>19</v>
      </c>
      <c r="D53" s="17">
        <v>90000</v>
      </c>
      <c r="E53" s="17">
        <v>30</v>
      </c>
      <c r="F53" s="4">
        <v>0</v>
      </c>
    </row>
    <row r="54" spans="1:6" x14ac:dyDescent="0.2">
      <c r="A54" s="10" t="s">
        <v>296</v>
      </c>
      <c r="B54" s="3">
        <v>405</v>
      </c>
      <c r="C54" s="17" t="s">
        <v>19</v>
      </c>
      <c r="D54" s="17">
        <v>90000</v>
      </c>
      <c r="E54" s="17">
        <v>30</v>
      </c>
      <c r="F54" s="4">
        <v>0</v>
      </c>
    </row>
    <row r="55" spans="1:6" x14ac:dyDescent="0.2">
      <c r="A55" s="10" t="s">
        <v>297</v>
      </c>
      <c r="B55" s="3">
        <v>405</v>
      </c>
      <c r="C55" s="17" t="s">
        <v>19</v>
      </c>
      <c r="D55" s="17">
        <v>90000</v>
      </c>
      <c r="E55" s="17">
        <v>30</v>
      </c>
      <c r="F55" s="4">
        <v>0</v>
      </c>
    </row>
    <row r="56" spans="1:6" x14ac:dyDescent="0.2">
      <c r="A56" s="10" t="s">
        <v>298</v>
      </c>
      <c r="B56" s="3">
        <v>405</v>
      </c>
      <c r="C56" s="17" t="s">
        <v>19</v>
      </c>
      <c r="D56" s="17">
        <v>90000</v>
      </c>
      <c r="E56" s="17">
        <v>30</v>
      </c>
      <c r="F56" s="4">
        <v>0</v>
      </c>
    </row>
    <row r="57" spans="1:6" x14ac:dyDescent="0.2">
      <c r="A57" s="10" t="s">
        <v>154</v>
      </c>
      <c r="B57" s="3">
        <v>405</v>
      </c>
      <c r="C57" s="17" t="s">
        <v>11</v>
      </c>
      <c r="D57" s="17" t="s">
        <v>328</v>
      </c>
      <c r="E57" s="17">
        <v>10</v>
      </c>
      <c r="F57" s="4">
        <v>0</v>
      </c>
    </row>
    <row r="58" spans="1:6" x14ac:dyDescent="0.2">
      <c r="A58" s="10" t="s">
        <v>155</v>
      </c>
      <c r="B58" s="3">
        <v>405</v>
      </c>
      <c r="C58" s="17" t="s">
        <v>11</v>
      </c>
      <c r="D58" s="17">
        <v>90000</v>
      </c>
      <c r="E58" s="17">
        <v>30</v>
      </c>
      <c r="F58" s="4">
        <v>0</v>
      </c>
    </row>
    <row r="59" spans="1:6" x14ac:dyDescent="0.2">
      <c r="A59" s="10" t="s">
        <v>20</v>
      </c>
      <c r="B59" s="3">
        <v>408</v>
      </c>
      <c r="C59" s="17" t="s">
        <v>281</v>
      </c>
      <c r="D59" s="17" t="s">
        <v>327</v>
      </c>
      <c r="E59" s="17">
        <v>10</v>
      </c>
      <c r="F59" s="4">
        <v>0</v>
      </c>
    </row>
    <row r="60" spans="1:6" x14ac:dyDescent="0.2">
      <c r="A60" s="10" t="s">
        <v>156</v>
      </c>
      <c r="B60" s="3">
        <v>408</v>
      </c>
      <c r="C60" s="17" t="s">
        <v>282</v>
      </c>
      <c r="D60" s="17" t="s">
        <v>327</v>
      </c>
      <c r="E60" s="17">
        <v>10</v>
      </c>
      <c r="F60" s="4">
        <v>0</v>
      </c>
    </row>
    <row r="61" spans="1:6" x14ac:dyDescent="0.2">
      <c r="A61" s="10" t="s">
        <v>157</v>
      </c>
      <c r="B61" s="3">
        <v>407</v>
      </c>
      <c r="C61" s="17" t="s">
        <v>15</v>
      </c>
      <c r="D61" s="17" t="s">
        <v>328</v>
      </c>
      <c r="E61" s="17">
        <v>10</v>
      </c>
      <c r="F61" s="4">
        <v>0</v>
      </c>
    </row>
    <row r="62" spans="1:6" x14ac:dyDescent="0.2">
      <c r="A62" s="10" t="s">
        <v>158</v>
      </c>
      <c r="B62" s="3">
        <v>407</v>
      </c>
      <c r="C62" s="17" t="s">
        <v>15</v>
      </c>
      <c r="D62" s="17">
        <v>90000</v>
      </c>
      <c r="E62" s="17">
        <v>30</v>
      </c>
      <c r="F62" s="4">
        <v>0</v>
      </c>
    </row>
    <row r="63" spans="1:6" x14ac:dyDescent="0.2">
      <c r="A63" s="10"/>
      <c r="B63" s="3"/>
      <c r="C63" s="17"/>
      <c r="D63" s="17"/>
      <c r="E63" s="17"/>
      <c r="F63" s="4"/>
    </row>
    <row r="64" spans="1:6" x14ac:dyDescent="0.2">
      <c r="A64" s="26" t="s">
        <v>21</v>
      </c>
      <c r="B64" s="20"/>
      <c r="C64" s="20"/>
      <c r="D64" s="20"/>
      <c r="E64" s="20"/>
      <c r="F64" s="22">
        <f>SUM(F65:F70)</f>
        <v>0</v>
      </c>
    </row>
    <row r="65" spans="1:6" x14ac:dyDescent="0.2">
      <c r="A65" s="10" t="s">
        <v>299</v>
      </c>
      <c r="B65" s="3">
        <v>408</v>
      </c>
      <c r="C65" s="17">
        <v>8111100</v>
      </c>
      <c r="D65" s="17" t="s">
        <v>327</v>
      </c>
      <c r="E65" s="17">
        <v>10</v>
      </c>
      <c r="F65" s="4">
        <v>0</v>
      </c>
    </row>
    <row r="66" spans="1:6" x14ac:dyDescent="0.2">
      <c r="A66" s="10" t="s">
        <v>300</v>
      </c>
      <c r="B66" s="3">
        <v>408</v>
      </c>
      <c r="C66" s="17">
        <v>8111100</v>
      </c>
      <c r="D66" s="17" t="s">
        <v>327</v>
      </c>
      <c r="E66" s="17">
        <v>10</v>
      </c>
      <c r="F66" s="4">
        <v>0</v>
      </c>
    </row>
    <row r="67" spans="1:6" x14ac:dyDescent="0.2">
      <c r="A67" s="10" t="s">
        <v>301</v>
      </c>
      <c r="B67" s="3">
        <v>408</v>
      </c>
      <c r="C67" s="17">
        <v>8111100</v>
      </c>
      <c r="D67" s="17" t="s">
        <v>327</v>
      </c>
      <c r="E67" s="17">
        <v>10</v>
      </c>
      <c r="F67" s="4">
        <v>0</v>
      </c>
    </row>
    <row r="68" spans="1:6" x14ac:dyDescent="0.2">
      <c r="A68" s="10" t="s">
        <v>302</v>
      </c>
      <c r="B68" s="3">
        <v>408</v>
      </c>
      <c r="C68" s="17">
        <v>8111100</v>
      </c>
      <c r="D68" s="17" t="s">
        <v>327</v>
      </c>
      <c r="E68" s="17">
        <v>10</v>
      </c>
      <c r="F68" s="4">
        <v>0</v>
      </c>
    </row>
    <row r="69" spans="1:6" x14ac:dyDescent="0.2">
      <c r="A69" s="10" t="s">
        <v>159</v>
      </c>
      <c r="B69" s="3">
        <v>408</v>
      </c>
      <c r="C69" s="17">
        <v>8111200</v>
      </c>
      <c r="D69" s="17" t="s">
        <v>327</v>
      </c>
      <c r="E69" s="17">
        <v>10</v>
      </c>
      <c r="F69" s="4">
        <v>0</v>
      </c>
    </row>
    <row r="70" spans="1:6" x14ac:dyDescent="0.2">
      <c r="A70" s="10" t="s">
        <v>160</v>
      </c>
      <c r="B70" s="3">
        <v>408</v>
      </c>
      <c r="C70" s="17">
        <v>8112300</v>
      </c>
      <c r="D70" s="17" t="s">
        <v>327</v>
      </c>
      <c r="E70" s="17">
        <v>10</v>
      </c>
      <c r="F70" s="4">
        <v>0</v>
      </c>
    </row>
    <row r="71" spans="1:6" x14ac:dyDescent="0.2">
      <c r="A71" s="10"/>
      <c r="B71" s="10"/>
      <c r="C71" s="10"/>
      <c r="D71" s="10"/>
      <c r="E71" s="10"/>
      <c r="F71" s="27"/>
    </row>
    <row r="72" spans="1:6" x14ac:dyDescent="0.2">
      <c r="A72" s="26" t="s">
        <v>22</v>
      </c>
      <c r="B72" s="21">
        <v>409</v>
      </c>
      <c r="C72" s="20" t="s">
        <v>303</v>
      </c>
      <c r="D72" s="20" t="s">
        <v>327</v>
      </c>
      <c r="E72" s="20">
        <v>10</v>
      </c>
      <c r="F72" s="25">
        <v>0</v>
      </c>
    </row>
    <row r="73" spans="1:6" x14ac:dyDescent="0.2">
      <c r="A73" s="10"/>
      <c r="B73" s="10"/>
      <c r="C73" s="10"/>
      <c r="D73" s="10"/>
      <c r="E73" s="10"/>
      <c r="F73" s="27"/>
    </row>
    <row r="74" spans="1:6" x14ac:dyDescent="0.2">
      <c r="A74" s="26" t="s">
        <v>161</v>
      </c>
      <c r="B74" s="20"/>
      <c r="C74" s="20"/>
      <c r="D74" s="20"/>
      <c r="E74" s="20"/>
      <c r="F74" s="22">
        <f>SUM(F75+F76+F79+F80)</f>
        <v>0</v>
      </c>
    </row>
    <row r="75" spans="1:6" x14ac:dyDescent="0.2">
      <c r="A75" s="10" t="s">
        <v>304</v>
      </c>
      <c r="B75" s="3">
        <v>550</v>
      </c>
      <c r="C75" s="17" t="s">
        <v>23</v>
      </c>
      <c r="D75" s="17" t="s">
        <v>327</v>
      </c>
      <c r="E75" s="17">
        <v>10</v>
      </c>
      <c r="F75" s="4">
        <v>0</v>
      </c>
    </row>
    <row r="76" spans="1:6" x14ac:dyDescent="0.2">
      <c r="A76" s="10" t="s">
        <v>305</v>
      </c>
      <c r="B76" s="3">
        <v>545</v>
      </c>
      <c r="C76" s="17" t="s">
        <v>8</v>
      </c>
      <c r="D76" s="17" t="s">
        <v>327</v>
      </c>
      <c r="E76" s="17">
        <v>10</v>
      </c>
      <c r="F76" s="23">
        <f>SUM(F77+F78)</f>
        <v>0</v>
      </c>
    </row>
    <row r="77" spans="1:6" x14ac:dyDescent="0.2">
      <c r="A77" s="10" t="s">
        <v>24</v>
      </c>
      <c r="B77" s="3">
        <v>545</v>
      </c>
      <c r="C77" s="17" t="s">
        <v>11</v>
      </c>
      <c r="D77" s="17" t="s">
        <v>327</v>
      </c>
      <c r="E77" s="17">
        <v>10</v>
      </c>
      <c r="F77" s="4">
        <v>0</v>
      </c>
    </row>
    <row r="78" spans="1:6" x14ac:dyDescent="0.2">
      <c r="A78" s="10" t="s">
        <v>26</v>
      </c>
      <c r="B78" s="3">
        <v>545</v>
      </c>
      <c r="C78" s="17" t="s">
        <v>27</v>
      </c>
      <c r="D78" s="17" t="s">
        <v>327</v>
      </c>
      <c r="E78" s="17">
        <v>10</v>
      </c>
      <c r="F78" s="4">
        <v>0</v>
      </c>
    </row>
    <row r="79" spans="1:6" x14ac:dyDescent="0.2">
      <c r="A79" s="10" t="s">
        <v>28</v>
      </c>
      <c r="B79" s="3">
        <v>571</v>
      </c>
      <c r="C79" s="17">
        <v>4850000</v>
      </c>
      <c r="D79" s="17" t="s">
        <v>327</v>
      </c>
      <c r="E79" s="17">
        <v>10</v>
      </c>
      <c r="F79" s="4">
        <v>0</v>
      </c>
    </row>
    <row r="80" spans="1:6" x14ac:dyDescent="0.2">
      <c r="A80" s="10" t="s">
        <v>162</v>
      </c>
      <c r="B80" s="3">
        <v>565</v>
      </c>
      <c r="C80" s="17" t="s">
        <v>25</v>
      </c>
      <c r="D80" s="17" t="s">
        <v>327</v>
      </c>
      <c r="E80" s="17">
        <v>10</v>
      </c>
      <c r="F80" s="4">
        <v>0</v>
      </c>
    </row>
    <row r="81" spans="1:6" x14ac:dyDescent="0.2">
      <c r="A81" s="10"/>
      <c r="B81" s="3"/>
      <c r="C81" s="3"/>
      <c r="D81" s="3"/>
      <c r="E81" s="3"/>
      <c r="F81" s="4"/>
    </row>
    <row r="82" spans="1:6" x14ac:dyDescent="0.2">
      <c r="A82" s="26" t="s">
        <v>29</v>
      </c>
      <c r="B82" s="20"/>
      <c r="C82" s="20"/>
      <c r="D82" s="20"/>
      <c r="E82" s="21"/>
      <c r="F82" s="22">
        <f>SUM(F83:F85)</f>
        <v>0</v>
      </c>
    </row>
    <row r="83" spans="1:6" x14ac:dyDescent="0.2">
      <c r="A83" s="10" t="s">
        <v>163</v>
      </c>
      <c r="B83" s="3">
        <v>410</v>
      </c>
      <c r="C83" s="17">
        <v>7751000</v>
      </c>
      <c r="D83" s="17" t="s">
        <v>328</v>
      </c>
      <c r="E83" s="17">
        <v>10</v>
      </c>
      <c r="F83" s="4">
        <v>0</v>
      </c>
    </row>
    <row r="84" spans="1:6" x14ac:dyDescent="0.2">
      <c r="A84" s="10" t="s">
        <v>164</v>
      </c>
      <c r="B84" s="3">
        <v>410</v>
      </c>
      <c r="C84" s="17">
        <v>7751000</v>
      </c>
      <c r="D84" s="17">
        <v>90000</v>
      </c>
      <c r="E84" s="17">
        <v>30</v>
      </c>
      <c r="F84" s="4">
        <v>0</v>
      </c>
    </row>
    <row r="85" spans="1:6" x14ac:dyDescent="0.2">
      <c r="A85" s="10" t="s">
        <v>165</v>
      </c>
      <c r="B85" s="3">
        <v>665</v>
      </c>
      <c r="C85" s="17" t="s">
        <v>15</v>
      </c>
      <c r="D85" s="17" t="s">
        <v>327</v>
      </c>
      <c r="E85" s="17">
        <v>10</v>
      </c>
      <c r="F85" s="4">
        <v>0</v>
      </c>
    </row>
    <row r="86" spans="1:6" x14ac:dyDescent="0.2">
      <c r="A86" s="10"/>
      <c r="B86" s="3"/>
      <c r="C86" s="3"/>
      <c r="D86" s="3"/>
      <c r="E86" s="3"/>
      <c r="F86" s="4"/>
    </row>
    <row r="87" spans="1:6" x14ac:dyDescent="0.2">
      <c r="A87" s="26" t="s">
        <v>30</v>
      </c>
      <c r="B87" s="20" t="s">
        <v>31</v>
      </c>
      <c r="C87" s="20" t="s">
        <v>8</v>
      </c>
      <c r="D87" s="20" t="s">
        <v>327</v>
      </c>
      <c r="E87" s="21">
        <v>10</v>
      </c>
      <c r="F87" s="22">
        <f>SUM(F15+F33+F43-F47-F64-F72-F74-F82)</f>
        <v>0</v>
      </c>
    </row>
    <row r="88" spans="1:6" x14ac:dyDescent="0.2">
      <c r="A88" s="10"/>
      <c r="B88" s="21"/>
      <c r="C88" s="21"/>
      <c r="D88" s="21"/>
      <c r="E88" s="21"/>
      <c r="F88" s="25"/>
    </row>
    <row r="89" spans="1:6" x14ac:dyDescent="0.2">
      <c r="A89" s="26" t="s">
        <v>267</v>
      </c>
      <c r="B89" s="21">
        <v>805</v>
      </c>
      <c r="C89" s="20" t="s">
        <v>23</v>
      </c>
      <c r="D89" s="20" t="s">
        <v>327</v>
      </c>
      <c r="E89" s="20">
        <v>10</v>
      </c>
      <c r="F89" s="25">
        <v>0</v>
      </c>
    </row>
    <row r="91" spans="1:6" x14ac:dyDescent="0.2">
      <c r="A91" s="26" t="s">
        <v>268</v>
      </c>
      <c r="B91" s="21">
        <v>890</v>
      </c>
      <c r="C91" s="20" t="s">
        <v>8</v>
      </c>
      <c r="D91" s="20" t="s">
        <v>327</v>
      </c>
      <c r="E91" s="20">
        <v>10</v>
      </c>
      <c r="F91" s="25">
        <v>0</v>
      </c>
    </row>
    <row r="92" spans="1:6" x14ac:dyDescent="0.2">
      <c r="A92" s="26"/>
      <c r="B92" s="21"/>
      <c r="C92" s="21"/>
      <c r="D92" s="21"/>
      <c r="E92" s="21"/>
      <c r="F92" s="25"/>
    </row>
    <row r="93" spans="1:6" x14ac:dyDescent="0.2">
      <c r="A93" s="26" t="s">
        <v>32</v>
      </c>
      <c r="B93" s="20" t="s">
        <v>31</v>
      </c>
      <c r="C93" s="20" t="s">
        <v>11</v>
      </c>
      <c r="D93" s="20" t="s">
        <v>327</v>
      </c>
      <c r="E93" s="21">
        <v>10</v>
      </c>
      <c r="F93" s="22">
        <f>SUM(F87-F89+F91)</f>
        <v>0</v>
      </c>
    </row>
    <row r="94" spans="1:6" x14ac:dyDescent="0.2">
      <c r="A94" s="10"/>
      <c r="B94" s="3"/>
      <c r="C94" s="17"/>
      <c r="D94" s="17"/>
      <c r="E94" s="17"/>
      <c r="F94" s="4"/>
    </row>
    <row r="95" spans="1:6" x14ac:dyDescent="0.2">
      <c r="A95" s="26" t="s">
        <v>306</v>
      </c>
      <c r="B95" s="3"/>
      <c r="C95" s="17"/>
      <c r="D95" s="17"/>
      <c r="E95" s="17"/>
      <c r="F95" s="4"/>
    </row>
    <row r="96" spans="1:6" x14ac:dyDescent="0.2">
      <c r="A96" s="10" t="s">
        <v>326</v>
      </c>
      <c r="B96" s="17" t="s">
        <v>16</v>
      </c>
      <c r="C96" s="91">
        <v>1360100</v>
      </c>
      <c r="D96" s="17" t="s">
        <v>327</v>
      </c>
      <c r="E96" s="17">
        <v>10</v>
      </c>
      <c r="F96" s="92">
        <v>0</v>
      </c>
    </row>
    <row r="97" spans="1:6" x14ac:dyDescent="0.2">
      <c r="A97" s="10" t="s">
        <v>314</v>
      </c>
      <c r="B97" s="17" t="s">
        <v>16</v>
      </c>
      <c r="C97" s="91">
        <v>1360200</v>
      </c>
      <c r="D97" s="17" t="s">
        <v>327</v>
      </c>
      <c r="E97" s="17">
        <v>10</v>
      </c>
      <c r="F97" s="92">
        <v>0</v>
      </c>
    </row>
    <row r="98" spans="1:6" x14ac:dyDescent="0.2">
      <c r="A98" s="10" t="s">
        <v>315</v>
      </c>
      <c r="B98" s="17" t="s">
        <v>16</v>
      </c>
      <c r="C98" s="91">
        <v>1360300</v>
      </c>
      <c r="D98" s="17" t="s">
        <v>327</v>
      </c>
      <c r="E98" s="17">
        <v>10</v>
      </c>
      <c r="F98" s="92">
        <v>0</v>
      </c>
    </row>
    <row r="99" spans="1:6" x14ac:dyDescent="0.2">
      <c r="A99" s="10"/>
      <c r="B99" s="3"/>
      <c r="C99" s="17"/>
      <c r="D99" s="17"/>
      <c r="E99" s="17"/>
      <c r="F99" s="4"/>
    </row>
    <row r="100" spans="1:6" ht="45" hidden="1" x14ac:dyDescent="0.25">
      <c r="A100" s="98" t="s">
        <v>356</v>
      </c>
      <c r="B100" s="3"/>
      <c r="C100" s="17"/>
      <c r="D100" s="17"/>
      <c r="E100" s="17"/>
      <c r="F100" s="4"/>
    </row>
    <row r="101" spans="1:6" x14ac:dyDescent="0.2">
      <c r="A101" s="10"/>
      <c r="B101" s="3"/>
      <c r="C101" s="17"/>
      <c r="D101" s="17"/>
      <c r="E101" s="17"/>
      <c r="F101" s="4"/>
    </row>
    <row r="102" spans="1:6" x14ac:dyDescent="0.2">
      <c r="A102" s="10"/>
      <c r="B102" s="3"/>
      <c r="C102" s="17"/>
      <c r="D102" s="17"/>
      <c r="E102" s="17"/>
      <c r="F102" s="4"/>
    </row>
    <row r="103" spans="1:6" x14ac:dyDescent="0.2">
      <c r="A103" s="10"/>
      <c r="B103" s="3"/>
      <c r="C103" s="17"/>
      <c r="D103" s="17"/>
      <c r="E103" s="17"/>
      <c r="F103" s="4"/>
    </row>
    <row r="104" spans="1:6" x14ac:dyDescent="0.2">
      <c r="A104" s="10"/>
      <c r="B104" s="3"/>
      <c r="C104" s="17"/>
      <c r="D104" s="17"/>
      <c r="E104" s="17"/>
      <c r="F104" s="4"/>
    </row>
    <row r="105" spans="1:6" x14ac:dyDescent="0.2">
      <c r="A105" s="10"/>
      <c r="B105" s="3"/>
      <c r="C105" s="17"/>
      <c r="D105" s="17"/>
      <c r="E105" s="17"/>
      <c r="F105" s="4"/>
    </row>
    <row r="106" spans="1:6" x14ac:dyDescent="0.2">
      <c r="A106" s="10"/>
      <c r="B106" s="3"/>
      <c r="C106" s="17"/>
      <c r="D106" s="17"/>
      <c r="E106" s="17"/>
      <c r="F106" s="4"/>
    </row>
  </sheetData>
  <phoneticPr fontId="0" type="noConversion"/>
  <pageMargins left="0.75" right="0.75" top="1" bottom="1" header="0.5" footer="0.5"/>
  <pageSetup paperSize="9" scale="81"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2"/>
  <sheetViews>
    <sheetView workbookViewId="0">
      <pane xSplit="1" ySplit="11" topLeftCell="B120" activePane="bottomRight" state="frozen"/>
      <selection pane="topRight" activeCell="B1" sqref="B1"/>
      <selection pane="bottomLeft" activeCell="A12" sqref="A12"/>
      <selection pane="bottomRight" activeCell="C13" sqref="C13"/>
    </sheetView>
  </sheetViews>
  <sheetFormatPr baseColWidth="10" defaultColWidth="10.6640625" defaultRowHeight="11.25" x14ac:dyDescent="0.2"/>
  <cols>
    <col min="1" max="1" width="89.33203125" style="10" customWidth="1"/>
    <col min="2" max="2" width="11.33203125" style="3" customWidth="1"/>
    <col min="3" max="3" width="9" style="3" customWidth="1"/>
    <col min="4" max="4" width="9" style="3" hidden="1" customWidth="1"/>
    <col min="5" max="5" width="10.6640625" style="3" hidden="1" customWidth="1"/>
    <col min="6" max="6" width="11.83203125" style="27" customWidth="1"/>
    <col min="7" max="7" width="59.1640625" style="28" hidden="1" customWidth="1"/>
    <col min="8" max="8" width="12.1640625" style="10" customWidth="1"/>
    <col min="9" max="16384" width="10.6640625" style="10"/>
  </cols>
  <sheetData>
    <row r="1" spans="1:9" ht="18" x14ac:dyDescent="0.25">
      <c r="A1" s="1" t="s">
        <v>33</v>
      </c>
      <c r="B1" s="28"/>
      <c r="C1" s="19"/>
      <c r="D1" s="19"/>
      <c r="E1" s="29"/>
      <c r="F1" s="28"/>
    </row>
    <row r="2" spans="1:9" ht="11.25" customHeight="1" x14ac:dyDescent="0.2">
      <c r="A2" s="27"/>
      <c r="B2" s="2"/>
      <c r="G2" s="30"/>
    </row>
    <row r="3" spans="1:9" ht="11.25" customHeight="1" x14ac:dyDescent="0.2">
      <c r="A3" s="6" t="s">
        <v>1</v>
      </c>
      <c r="B3" s="7" t="s">
        <v>2</v>
      </c>
      <c r="G3" s="30"/>
    </row>
    <row r="4" spans="1:9" ht="11.25" customHeight="1" x14ac:dyDescent="0.2">
      <c r="A4" s="6" t="s">
        <v>3</v>
      </c>
      <c r="B4" s="8" t="str">
        <f>'Regist. Profit loss accou'!B4</f>
        <v>xxxxxxxxx</v>
      </c>
      <c r="F4" s="31"/>
      <c r="G4" s="30"/>
    </row>
    <row r="5" spans="1:9" ht="11.25" customHeight="1" x14ac:dyDescent="0.2">
      <c r="A5" s="9" t="s">
        <v>5</v>
      </c>
      <c r="B5" s="8">
        <v>50</v>
      </c>
    </row>
    <row r="6" spans="1:9" ht="11.25" customHeight="1" x14ac:dyDescent="0.2">
      <c r="A6" s="9" t="s">
        <v>6</v>
      </c>
      <c r="B6" s="8">
        <f>'Regist. Profit loss accou'!B6</f>
        <v>202512</v>
      </c>
    </row>
    <row r="7" spans="1:9" ht="11.25" customHeight="1" x14ac:dyDescent="0.2"/>
    <row r="8" spans="1:9" ht="11.25" customHeight="1" x14ac:dyDescent="0.2"/>
    <row r="9" spans="1:9" ht="11.25" customHeight="1" x14ac:dyDescent="0.2">
      <c r="A9" s="11" t="s">
        <v>275</v>
      </c>
      <c r="B9" s="12" t="s">
        <v>7</v>
      </c>
      <c r="C9" s="32" t="s">
        <v>279</v>
      </c>
      <c r="D9" s="32" t="s">
        <v>34</v>
      </c>
      <c r="E9" s="32" t="s">
        <v>35</v>
      </c>
      <c r="F9" s="87" t="s">
        <v>277</v>
      </c>
      <c r="G9" s="30"/>
    </row>
    <row r="10" spans="1:9" ht="11.25" customHeight="1" x14ac:dyDescent="0.2">
      <c r="A10" s="13"/>
      <c r="B10" s="14" t="s">
        <v>271</v>
      </c>
      <c r="C10" s="14"/>
      <c r="D10" s="14"/>
      <c r="E10" s="14"/>
      <c r="F10" s="90" t="s">
        <v>278</v>
      </c>
      <c r="G10" s="30"/>
    </row>
    <row r="11" spans="1:9" ht="11.25" customHeight="1" x14ac:dyDescent="0.2">
      <c r="A11" s="15"/>
      <c r="B11" s="16" t="s">
        <v>272</v>
      </c>
      <c r="C11" s="16"/>
      <c r="D11" s="16"/>
      <c r="E11" s="16"/>
      <c r="F11" s="86" t="s">
        <v>188</v>
      </c>
      <c r="G11" s="28" t="s">
        <v>36</v>
      </c>
    </row>
    <row r="12" spans="1:9" ht="11.25" customHeight="1" x14ac:dyDescent="0.2">
      <c r="A12" s="33" t="s">
        <v>37</v>
      </c>
      <c r="B12" s="34" t="s">
        <v>12</v>
      </c>
      <c r="C12" s="34" t="s">
        <v>12</v>
      </c>
      <c r="D12" s="34" t="s">
        <v>12</v>
      </c>
      <c r="E12" s="34" t="s">
        <v>12</v>
      </c>
      <c r="F12" s="33">
        <f>SUM(F14+F18+F64+F80+F81)</f>
        <v>0</v>
      </c>
      <c r="G12" s="28" t="s">
        <v>38</v>
      </c>
    </row>
    <row r="13" spans="1:9" ht="11.25" customHeight="1" x14ac:dyDescent="0.2">
      <c r="F13" s="31"/>
    </row>
    <row r="14" spans="1:9" ht="11.25" customHeight="1" x14ac:dyDescent="0.2">
      <c r="A14" s="26" t="s">
        <v>39</v>
      </c>
      <c r="B14" s="21"/>
      <c r="C14" s="20"/>
      <c r="D14" s="20" t="s">
        <v>16</v>
      </c>
      <c r="E14" s="21">
        <v>10</v>
      </c>
      <c r="F14" s="35">
        <f>SUM(F15:F16)</f>
        <v>0</v>
      </c>
      <c r="G14" s="36">
        <f>SUM(B14:F14)</f>
        <v>10</v>
      </c>
      <c r="H14" s="26"/>
      <c r="I14" s="21"/>
    </row>
    <row r="15" spans="1:9" ht="11.25" customHeight="1" x14ac:dyDescent="0.2">
      <c r="A15" s="84" t="s">
        <v>243</v>
      </c>
      <c r="B15" s="85">
        <v>4850000</v>
      </c>
      <c r="C15" s="17" t="s">
        <v>327</v>
      </c>
      <c r="D15" s="17" t="s">
        <v>16</v>
      </c>
      <c r="E15" s="3">
        <v>10</v>
      </c>
      <c r="F15" s="27">
        <v>0</v>
      </c>
      <c r="G15" s="36"/>
      <c r="H15" s="26"/>
      <c r="I15" s="21"/>
    </row>
    <row r="16" spans="1:9" ht="11.25" customHeight="1" x14ac:dyDescent="0.2">
      <c r="A16" s="84" t="s">
        <v>244</v>
      </c>
      <c r="B16" s="85">
        <v>5870000</v>
      </c>
      <c r="C16" s="17" t="s">
        <v>327</v>
      </c>
      <c r="D16" s="17" t="s">
        <v>16</v>
      </c>
      <c r="E16" s="3">
        <v>10</v>
      </c>
      <c r="F16" s="27">
        <v>0</v>
      </c>
      <c r="G16" s="36"/>
      <c r="H16" s="26"/>
      <c r="I16" s="21"/>
    </row>
    <row r="17" spans="1:9" ht="11.25" customHeight="1" x14ac:dyDescent="0.2">
      <c r="H17" s="84"/>
      <c r="I17" s="85"/>
    </row>
    <row r="18" spans="1:9" ht="11.25" customHeight="1" x14ac:dyDescent="0.2">
      <c r="A18" s="26" t="s">
        <v>87</v>
      </c>
      <c r="B18" s="20"/>
      <c r="C18" s="20"/>
      <c r="D18" s="20"/>
      <c r="E18" s="21"/>
      <c r="F18" s="26">
        <f>SUM(F19+F20)</f>
        <v>0</v>
      </c>
      <c r="H18" s="84"/>
      <c r="I18" s="85"/>
    </row>
    <row r="19" spans="1:9" ht="11.25" customHeight="1" x14ac:dyDescent="0.2">
      <c r="A19" s="10" t="s">
        <v>88</v>
      </c>
      <c r="B19" s="3">
        <v>3730000</v>
      </c>
      <c r="C19" s="17">
        <v>90000</v>
      </c>
      <c r="D19" s="17" t="s">
        <v>16</v>
      </c>
      <c r="E19" s="3">
        <v>30</v>
      </c>
      <c r="F19" s="27">
        <v>0</v>
      </c>
    </row>
    <row r="20" spans="1:9" ht="11.25" customHeight="1" x14ac:dyDescent="0.2">
      <c r="A20" s="10" t="s">
        <v>89</v>
      </c>
      <c r="B20" s="17" t="s">
        <v>15</v>
      </c>
      <c r="C20" s="17" t="s">
        <v>327</v>
      </c>
      <c r="D20" s="17" t="s">
        <v>16</v>
      </c>
      <c r="E20" s="3">
        <v>10</v>
      </c>
      <c r="F20" s="10">
        <f>SUM(F21:F62)</f>
        <v>0</v>
      </c>
    </row>
    <row r="21" spans="1:9" ht="11.25" customHeight="1" x14ac:dyDescent="0.2">
      <c r="A21" s="10" t="s">
        <v>330</v>
      </c>
      <c r="B21" s="85">
        <v>1362100</v>
      </c>
      <c r="C21" s="3">
        <v>32000</v>
      </c>
      <c r="D21" s="17" t="s">
        <v>16</v>
      </c>
      <c r="E21" s="3">
        <v>10</v>
      </c>
      <c r="F21" s="27">
        <v>0</v>
      </c>
      <c r="G21" s="27">
        <v>0</v>
      </c>
    </row>
    <row r="22" spans="1:9" ht="11.25" customHeight="1" x14ac:dyDescent="0.2">
      <c r="A22" s="10" t="s">
        <v>331</v>
      </c>
      <c r="B22" s="85">
        <v>1362100</v>
      </c>
      <c r="C22" s="17">
        <v>35000</v>
      </c>
      <c r="D22" s="17" t="s">
        <v>16</v>
      </c>
      <c r="E22" s="3">
        <v>10</v>
      </c>
      <c r="F22" s="27">
        <v>0</v>
      </c>
      <c r="G22" s="27"/>
    </row>
    <row r="23" spans="1:9" ht="11.25" customHeight="1" x14ac:dyDescent="0.2">
      <c r="A23" s="10" t="s">
        <v>180</v>
      </c>
      <c r="B23" s="85">
        <v>1362100</v>
      </c>
      <c r="C23" s="17">
        <v>36000</v>
      </c>
      <c r="D23" s="17" t="s">
        <v>16</v>
      </c>
      <c r="E23" s="3">
        <v>10</v>
      </c>
      <c r="F23" s="27">
        <v>0</v>
      </c>
      <c r="G23" s="27"/>
    </row>
    <row r="24" spans="1:9" ht="11.25" customHeight="1" x14ac:dyDescent="0.2">
      <c r="A24" s="10" t="s">
        <v>332</v>
      </c>
      <c r="B24" s="85">
        <v>1362100</v>
      </c>
      <c r="C24" s="17">
        <v>43000</v>
      </c>
      <c r="D24" s="17" t="s">
        <v>16</v>
      </c>
      <c r="E24" s="3">
        <v>10</v>
      </c>
      <c r="F24" s="27">
        <v>0</v>
      </c>
      <c r="G24" s="27"/>
    </row>
    <row r="25" spans="1:9" ht="11.25" customHeight="1" x14ac:dyDescent="0.2">
      <c r="A25" s="10" t="s">
        <v>333</v>
      </c>
      <c r="B25" s="85">
        <v>1362100</v>
      </c>
      <c r="C25" s="17">
        <v>45000</v>
      </c>
      <c r="D25" s="17" t="s">
        <v>16</v>
      </c>
      <c r="E25" s="3">
        <v>10</v>
      </c>
      <c r="F25" s="27">
        <v>0</v>
      </c>
      <c r="G25" s="27"/>
    </row>
    <row r="26" spans="1:9" ht="11.25" customHeight="1" x14ac:dyDescent="0.2">
      <c r="A26" s="10" t="s">
        <v>181</v>
      </c>
      <c r="B26" s="85">
        <v>1362100</v>
      </c>
      <c r="C26" s="17">
        <v>41000</v>
      </c>
      <c r="D26" s="17" t="s">
        <v>16</v>
      </c>
      <c r="E26" s="3">
        <v>10</v>
      </c>
      <c r="F26" s="27">
        <v>0</v>
      </c>
      <c r="G26" s="27"/>
    </row>
    <row r="27" spans="1:9" ht="11.25" customHeight="1" x14ac:dyDescent="0.2">
      <c r="A27" s="10" t="s">
        <v>342</v>
      </c>
      <c r="B27" s="85">
        <v>1362100</v>
      </c>
      <c r="C27" s="17">
        <v>55000</v>
      </c>
      <c r="D27" s="17" t="s">
        <v>16</v>
      </c>
      <c r="E27" s="3">
        <v>10</v>
      </c>
      <c r="F27" s="27">
        <v>0</v>
      </c>
      <c r="G27" s="27"/>
    </row>
    <row r="28" spans="1:9" ht="11.25" customHeight="1" x14ac:dyDescent="0.2">
      <c r="A28" s="10" t="s">
        <v>345</v>
      </c>
      <c r="B28" s="85">
        <v>1362100</v>
      </c>
      <c r="C28" s="17">
        <v>57000</v>
      </c>
      <c r="D28" s="17" t="s">
        <v>16</v>
      </c>
      <c r="E28" s="3">
        <v>10</v>
      </c>
      <c r="F28" s="27">
        <v>0</v>
      </c>
      <c r="G28" s="27"/>
    </row>
    <row r="29" spans="1:9" ht="11.25" customHeight="1" x14ac:dyDescent="0.2">
      <c r="A29" s="10" t="s">
        <v>334</v>
      </c>
      <c r="B29" s="85">
        <v>1362100</v>
      </c>
      <c r="C29" s="17">
        <v>49000</v>
      </c>
      <c r="D29" s="17" t="s">
        <v>16</v>
      </c>
      <c r="E29" s="3">
        <v>10</v>
      </c>
      <c r="F29" s="27">
        <v>0</v>
      </c>
      <c r="G29" s="27"/>
    </row>
    <row r="30" spans="1:9" ht="11.25" customHeight="1" x14ac:dyDescent="0.2">
      <c r="A30" s="10" t="s">
        <v>335</v>
      </c>
      <c r="B30" s="85">
        <v>1362100</v>
      </c>
      <c r="C30" s="17">
        <v>11200</v>
      </c>
      <c r="D30" s="17" t="s">
        <v>16</v>
      </c>
      <c r="E30" s="3">
        <v>10</v>
      </c>
      <c r="F30" s="27">
        <v>0</v>
      </c>
      <c r="G30" s="27"/>
    </row>
    <row r="31" spans="1:9" ht="11.25" customHeight="1" x14ac:dyDescent="0.2">
      <c r="A31" s="10" t="s">
        <v>336</v>
      </c>
      <c r="B31" s="85">
        <v>1362100</v>
      </c>
      <c r="C31" s="17">
        <v>15200</v>
      </c>
      <c r="D31" s="17" t="s">
        <v>16</v>
      </c>
      <c r="E31" s="3">
        <v>10</v>
      </c>
      <c r="F31" s="27">
        <v>0</v>
      </c>
      <c r="G31" s="27"/>
    </row>
    <row r="32" spans="1:9" ht="11.25" customHeight="1" x14ac:dyDescent="0.2">
      <c r="A32" s="10" t="s">
        <v>182</v>
      </c>
      <c r="B32" s="85">
        <v>1362100</v>
      </c>
      <c r="C32" s="17">
        <v>21000</v>
      </c>
      <c r="D32" s="17" t="s">
        <v>16</v>
      </c>
      <c r="E32" s="3">
        <v>10</v>
      </c>
      <c r="F32" s="27">
        <v>0</v>
      </c>
      <c r="G32" s="27"/>
    </row>
    <row r="33" spans="1:7" ht="11.25" customHeight="1" x14ac:dyDescent="0.2">
      <c r="A33" s="10" t="s">
        <v>183</v>
      </c>
      <c r="B33" s="85">
        <v>1362100</v>
      </c>
      <c r="C33" s="17">
        <v>23000</v>
      </c>
      <c r="D33" s="17" t="s">
        <v>16</v>
      </c>
      <c r="E33" s="3">
        <v>10</v>
      </c>
      <c r="F33" s="27">
        <v>0</v>
      </c>
      <c r="G33" s="27"/>
    </row>
    <row r="34" spans="1:7" ht="11.25" customHeight="1" x14ac:dyDescent="0.2">
      <c r="A34" s="10" t="s">
        <v>184</v>
      </c>
      <c r="B34" s="85">
        <v>1362100</v>
      </c>
      <c r="C34" s="17" t="s">
        <v>329</v>
      </c>
      <c r="D34" s="17" t="s">
        <v>16</v>
      </c>
      <c r="E34" s="3">
        <v>10</v>
      </c>
      <c r="F34" s="27">
        <v>0</v>
      </c>
      <c r="G34" s="27"/>
    </row>
    <row r="35" spans="1:7" ht="11.25" customHeight="1" x14ac:dyDescent="0.2">
      <c r="A35" s="10" t="s">
        <v>185</v>
      </c>
      <c r="B35" s="3">
        <v>1361000</v>
      </c>
      <c r="C35" s="17">
        <v>90000</v>
      </c>
      <c r="D35" s="17" t="s">
        <v>16</v>
      </c>
      <c r="E35" s="3">
        <v>30</v>
      </c>
      <c r="F35" s="27">
        <v>0</v>
      </c>
      <c r="G35" s="27"/>
    </row>
    <row r="36" spans="1:7" ht="11.25" customHeight="1" x14ac:dyDescent="0.2">
      <c r="A36" s="10" t="s">
        <v>186</v>
      </c>
      <c r="B36" s="3">
        <v>1361000</v>
      </c>
      <c r="C36" s="17">
        <v>90008</v>
      </c>
      <c r="D36" s="17" t="s">
        <v>16</v>
      </c>
      <c r="E36" s="3">
        <v>30</v>
      </c>
      <c r="F36" s="27">
        <v>0</v>
      </c>
      <c r="G36" s="27"/>
    </row>
    <row r="37" spans="1:7" ht="11.25" customHeight="1" x14ac:dyDescent="0.2">
      <c r="A37" s="10" t="s">
        <v>187</v>
      </c>
      <c r="B37" s="3">
        <v>1361000</v>
      </c>
      <c r="C37" s="17">
        <v>90009</v>
      </c>
      <c r="D37" s="17" t="s">
        <v>16</v>
      </c>
      <c r="E37" s="3">
        <v>30</v>
      </c>
      <c r="F37" s="27">
        <v>0</v>
      </c>
    </row>
    <row r="38" spans="1:7" ht="11.25" customHeight="1" x14ac:dyDescent="0.2">
      <c r="C38" s="17"/>
      <c r="D38" s="17"/>
    </row>
    <row r="39" spans="1:7" ht="11.25" customHeight="1" x14ac:dyDescent="0.2">
      <c r="A39" s="10" t="s">
        <v>337</v>
      </c>
      <c r="B39" s="85">
        <v>1400000</v>
      </c>
      <c r="C39" s="17">
        <v>61000</v>
      </c>
      <c r="D39" s="17" t="s">
        <v>16</v>
      </c>
      <c r="E39" s="3">
        <v>10</v>
      </c>
      <c r="F39" s="27">
        <v>0</v>
      </c>
    </row>
    <row r="40" spans="1:7" ht="11.25" customHeight="1" x14ac:dyDescent="0.2">
      <c r="A40" s="10" t="s">
        <v>338</v>
      </c>
      <c r="B40" s="85">
        <v>1400000</v>
      </c>
      <c r="C40" s="17">
        <v>39000</v>
      </c>
      <c r="D40" s="17" t="s">
        <v>16</v>
      </c>
      <c r="E40" s="3">
        <v>10</v>
      </c>
      <c r="F40" s="27">
        <v>0</v>
      </c>
    </row>
    <row r="41" spans="1:7" ht="11.25" customHeight="1" x14ac:dyDescent="0.2">
      <c r="A41" s="10" t="s">
        <v>339</v>
      </c>
      <c r="B41" s="85">
        <v>1400000</v>
      </c>
      <c r="C41" s="17">
        <v>32000</v>
      </c>
      <c r="D41" s="17" t="s">
        <v>16</v>
      </c>
      <c r="E41" s="3">
        <v>10</v>
      </c>
      <c r="F41" s="27">
        <v>0</v>
      </c>
    </row>
    <row r="42" spans="1:7" ht="11.25" customHeight="1" x14ac:dyDescent="0.2">
      <c r="A42" s="10" t="s">
        <v>340</v>
      </c>
      <c r="B42" s="85">
        <v>1400000</v>
      </c>
      <c r="C42" s="17">
        <v>35000</v>
      </c>
      <c r="D42" s="17" t="s">
        <v>16</v>
      </c>
      <c r="E42" s="3">
        <v>10</v>
      </c>
      <c r="F42" s="27">
        <v>0</v>
      </c>
    </row>
    <row r="43" spans="1:7" ht="11.25" customHeight="1" x14ac:dyDescent="0.2">
      <c r="A43" s="10" t="s">
        <v>40</v>
      </c>
      <c r="B43" s="85">
        <v>1400000</v>
      </c>
      <c r="C43" s="17">
        <v>36000</v>
      </c>
      <c r="D43" s="17" t="s">
        <v>16</v>
      </c>
      <c r="E43" s="3">
        <v>10</v>
      </c>
      <c r="F43" s="27">
        <v>0</v>
      </c>
    </row>
    <row r="44" spans="1:7" ht="11.25" customHeight="1" x14ac:dyDescent="0.2">
      <c r="A44" s="10" t="s">
        <v>341</v>
      </c>
      <c r="B44" s="85">
        <v>1400000</v>
      </c>
      <c r="C44" s="17">
        <v>45000</v>
      </c>
      <c r="D44" s="17" t="s">
        <v>16</v>
      </c>
      <c r="E44" s="3">
        <v>10</v>
      </c>
      <c r="F44" s="27">
        <v>0</v>
      </c>
    </row>
    <row r="45" spans="1:7" ht="11.25" customHeight="1" x14ac:dyDescent="0.2">
      <c r="A45" s="10" t="s">
        <v>41</v>
      </c>
      <c r="B45" s="85">
        <v>1400000</v>
      </c>
      <c r="C45" s="17">
        <v>41000</v>
      </c>
      <c r="D45" s="17" t="s">
        <v>16</v>
      </c>
      <c r="E45" s="3">
        <v>10</v>
      </c>
      <c r="F45" s="27">
        <v>0</v>
      </c>
    </row>
    <row r="46" spans="1:7" ht="11.25" customHeight="1" x14ac:dyDescent="0.2">
      <c r="A46" s="10" t="s">
        <v>343</v>
      </c>
      <c r="B46" s="85">
        <v>1400000</v>
      </c>
      <c r="C46" s="17">
        <v>55000</v>
      </c>
      <c r="D46" s="17" t="s">
        <v>16</v>
      </c>
      <c r="E46" s="3">
        <v>10</v>
      </c>
      <c r="F46" s="27">
        <v>0</v>
      </c>
    </row>
    <row r="47" spans="1:7" ht="11.25" customHeight="1" x14ac:dyDescent="0.2">
      <c r="A47" s="10" t="s">
        <v>344</v>
      </c>
      <c r="B47" s="85">
        <v>1400000</v>
      </c>
      <c r="C47" s="17">
        <v>57000</v>
      </c>
      <c r="D47" s="17" t="s">
        <v>16</v>
      </c>
      <c r="E47" s="3">
        <v>10</v>
      </c>
      <c r="F47" s="27">
        <v>0</v>
      </c>
    </row>
    <row r="48" spans="1:7" ht="11.25" customHeight="1" x14ac:dyDescent="0.2">
      <c r="A48" s="10" t="s">
        <v>347</v>
      </c>
      <c r="B48" s="85">
        <v>1400000</v>
      </c>
      <c r="C48" s="17">
        <v>49000</v>
      </c>
      <c r="D48" s="17" t="s">
        <v>16</v>
      </c>
      <c r="E48" s="3">
        <v>10</v>
      </c>
      <c r="F48" s="27">
        <v>0</v>
      </c>
    </row>
    <row r="49" spans="1:6" ht="11.25" customHeight="1" x14ac:dyDescent="0.2">
      <c r="A49" s="10" t="s">
        <v>346</v>
      </c>
      <c r="B49" s="85">
        <v>1400000</v>
      </c>
      <c r="C49" s="17">
        <v>65000</v>
      </c>
      <c r="D49" s="17" t="s">
        <v>16</v>
      </c>
      <c r="E49" s="3">
        <v>10</v>
      </c>
      <c r="F49" s="27">
        <v>0</v>
      </c>
    </row>
    <row r="50" spans="1:6" ht="11.25" customHeight="1" x14ac:dyDescent="0.2">
      <c r="A50" s="10" t="s">
        <v>348</v>
      </c>
      <c r="B50" s="85">
        <v>1400000</v>
      </c>
      <c r="C50" s="17">
        <v>11100</v>
      </c>
      <c r="D50" s="17" t="s">
        <v>16</v>
      </c>
      <c r="E50" s="3">
        <v>10</v>
      </c>
      <c r="F50" s="27">
        <v>0</v>
      </c>
    </row>
    <row r="51" spans="1:6" ht="11.25" customHeight="1" x14ac:dyDescent="0.2">
      <c r="A51" s="10" t="s">
        <v>349</v>
      </c>
      <c r="B51" s="85">
        <v>1400000</v>
      </c>
      <c r="C51" s="17">
        <v>11200</v>
      </c>
      <c r="D51" s="17" t="s">
        <v>16</v>
      </c>
      <c r="E51" s="3">
        <v>10</v>
      </c>
      <c r="F51" s="27">
        <v>0</v>
      </c>
    </row>
    <row r="52" spans="1:6" ht="11.25" customHeight="1" x14ac:dyDescent="0.2">
      <c r="A52" s="10" t="s">
        <v>350</v>
      </c>
      <c r="B52" s="85">
        <v>1400000</v>
      </c>
      <c r="C52" s="17">
        <v>15100</v>
      </c>
      <c r="D52" s="17" t="s">
        <v>16</v>
      </c>
      <c r="E52" s="3">
        <v>10</v>
      </c>
      <c r="F52" s="27">
        <v>0</v>
      </c>
    </row>
    <row r="53" spans="1:6" ht="11.25" customHeight="1" x14ac:dyDescent="0.2">
      <c r="A53" s="10" t="s">
        <v>351</v>
      </c>
      <c r="B53" s="85">
        <v>1400000</v>
      </c>
      <c r="C53" s="17">
        <v>15200</v>
      </c>
      <c r="D53" s="17" t="s">
        <v>16</v>
      </c>
      <c r="E53" s="3">
        <v>10</v>
      </c>
      <c r="F53" s="27">
        <v>0</v>
      </c>
    </row>
    <row r="54" spans="1:6" ht="11.25" customHeight="1" x14ac:dyDescent="0.2">
      <c r="A54" s="10" t="s">
        <v>42</v>
      </c>
      <c r="B54" s="85">
        <v>1400000</v>
      </c>
      <c r="C54" s="17">
        <v>21000</v>
      </c>
      <c r="D54" s="17" t="s">
        <v>16</v>
      </c>
      <c r="E54" s="3">
        <v>10</v>
      </c>
      <c r="F54" s="27">
        <v>0</v>
      </c>
    </row>
    <row r="55" spans="1:6" ht="11.25" customHeight="1" x14ac:dyDescent="0.2">
      <c r="A55" s="10" t="s">
        <v>352</v>
      </c>
      <c r="B55" s="85">
        <v>1400000</v>
      </c>
      <c r="C55" s="17">
        <v>23000</v>
      </c>
      <c r="D55" s="17" t="s">
        <v>16</v>
      </c>
      <c r="E55" s="3">
        <v>10</v>
      </c>
      <c r="F55" s="27">
        <v>0</v>
      </c>
    </row>
    <row r="56" spans="1:6" ht="11.25" customHeight="1" x14ac:dyDescent="0.2">
      <c r="A56" s="10" t="s">
        <v>353</v>
      </c>
      <c r="B56" s="85">
        <v>1400000</v>
      </c>
      <c r="C56" s="17" t="s">
        <v>329</v>
      </c>
      <c r="D56" s="17" t="s">
        <v>16</v>
      </c>
      <c r="E56" s="3">
        <v>10</v>
      </c>
      <c r="F56" s="27">
        <v>0</v>
      </c>
    </row>
    <row r="57" spans="1:6" ht="11.25" customHeight="1" x14ac:dyDescent="0.2">
      <c r="A57" s="10" t="s">
        <v>43</v>
      </c>
      <c r="B57" s="85">
        <v>1400000</v>
      </c>
      <c r="C57" s="17">
        <v>90000</v>
      </c>
      <c r="D57" s="17" t="s">
        <v>16</v>
      </c>
      <c r="E57" s="3">
        <v>30</v>
      </c>
      <c r="F57" s="27">
        <v>0</v>
      </c>
    </row>
    <row r="58" spans="1:6" ht="11.25" customHeight="1" x14ac:dyDescent="0.2">
      <c r="A58" s="10" t="s">
        <v>44</v>
      </c>
      <c r="B58" s="85">
        <v>1400000</v>
      </c>
      <c r="C58" s="17">
        <v>90008</v>
      </c>
      <c r="D58" s="17" t="s">
        <v>16</v>
      </c>
      <c r="E58" s="3">
        <v>30</v>
      </c>
      <c r="F58" s="27">
        <v>0</v>
      </c>
    </row>
    <row r="59" spans="1:6" ht="11.25" customHeight="1" x14ac:dyDescent="0.2">
      <c r="A59" s="10" t="s">
        <v>45</v>
      </c>
      <c r="B59" s="85">
        <v>1400000</v>
      </c>
      <c r="C59" s="17">
        <v>90009</v>
      </c>
      <c r="D59" s="17" t="s">
        <v>16</v>
      </c>
      <c r="E59" s="3">
        <v>30</v>
      </c>
      <c r="F59" s="27">
        <v>0</v>
      </c>
    </row>
    <row r="60" spans="1:6" ht="11.25" customHeight="1" x14ac:dyDescent="0.2">
      <c r="C60" s="17"/>
      <c r="D60" s="17"/>
    </row>
    <row r="61" spans="1:6" ht="11.25" customHeight="1" x14ac:dyDescent="0.2">
      <c r="A61" s="10" t="s">
        <v>90</v>
      </c>
      <c r="B61" s="17">
        <v>1899000</v>
      </c>
      <c r="C61" s="17" t="s">
        <v>329</v>
      </c>
      <c r="D61" s="17" t="s">
        <v>16</v>
      </c>
      <c r="E61" s="3">
        <v>10</v>
      </c>
      <c r="F61" s="27">
        <v>0</v>
      </c>
    </row>
    <row r="62" spans="1:6" ht="11.25" customHeight="1" x14ac:dyDescent="0.2">
      <c r="A62" s="10" t="s">
        <v>91</v>
      </c>
      <c r="B62" s="17">
        <v>1899000</v>
      </c>
      <c r="C62" s="17">
        <v>90000</v>
      </c>
      <c r="D62" s="17" t="s">
        <v>16</v>
      </c>
      <c r="E62" s="3">
        <v>30</v>
      </c>
      <c r="F62" s="27">
        <v>0</v>
      </c>
    </row>
    <row r="63" spans="1:6" ht="11.25" customHeight="1" x14ac:dyDescent="0.2"/>
    <row r="64" spans="1:6" ht="11.25" customHeight="1" x14ac:dyDescent="0.2">
      <c r="A64" s="26" t="s">
        <v>92</v>
      </c>
      <c r="B64" s="20"/>
      <c r="C64" s="20"/>
      <c r="D64" s="20"/>
      <c r="E64" s="21"/>
      <c r="F64" s="26">
        <f>SUM(F65:F78)</f>
        <v>0</v>
      </c>
    </row>
    <row r="65" spans="1:6" ht="11.25" customHeight="1" x14ac:dyDescent="0.2">
      <c r="A65" s="93" t="s">
        <v>309</v>
      </c>
      <c r="B65" s="17">
        <v>3080000</v>
      </c>
      <c r="C65" s="17" t="s">
        <v>328</v>
      </c>
      <c r="D65" s="17" t="s">
        <v>16</v>
      </c>
      <c r="E65" s="3">
        <v>10</v>
      </c>
      <c r="F65" s="23">
        <v>0</v>
      </c>
    </row>
    <row r="66" spans="1:6" ht="11.25" customHeight="1" x14ac:dyDescent="0.2">
      <c r="A66" s="93" t="s">
        <v>310</v>
      </c>
      <c r="B66" s="17">
        <v>3080000</v>
      </c>
      <c r="C66" s="17">
        <v>90000</v>
      </c>
      <c r="D66" s="17" t="s">
        <v>16</v>
      </c>
      <c r="E66" s="3">
        <v>30</v>
      </c>
      <c r="F66" s="23">
        <v>0</v>
      </c>
    </row>
    <row r="67" spans="1:6" ht="11.25" customHeight="1" x14ac:dyDescent="0.2">
      <c r="B67" s="17"/>
      <c r="C67" s="17"/>
      <c r="D67" s="17"/>
      <c r="F67" s="23"/>
    </row>
    <row r="68" spans="1:6" ht="11.25" customHeight="1" x14ac:dyDescent="0.2">
      <c r="A68" s="10" t="s">
        <v>46</v>
      </c>
      <c r="B68" s="3">
        <v>3624000</v>
      </c>
      <c r="C68" s="17" t="s">
        <v>328</v>
      </c>
      <c r="D68" s="17" t="s">
        <v>16</v>
      </c>
      <c r="E68" s="3">
        <v>10</v>
      </c>
      <c r="F68" s="27">
        <v>0</v>
      </c>
    </row>
    <row r="69" spans="1:6" ht="11.25" customHeight="1" x14ac:dyDescent="0.2">
      <c r="A69" s="10" t="s">
        <v>47</v>
      </c>
      <c r="B69" s="3">
        <v>3624000</v>
      </c>
      <c r="C69" s="17">
        <v>90000</v>
      </c>
      <c r="D69" s="17" t="s">
        <v>16</v>
      </c>
      <c r="E69" s="3">
        <v>30</v>
      </c>
      <c r="F69" s="27">
        <v>0</v>
      </c>
    </row>
    <row r="70" spans="1:6" ht="11.25" customHeight="1" x14ac:dyDescent="0.2">
      <c r="A70" s="10" t="s">
        <v>311</v>
      </c>
      <c r="B70" s="3">
        <v>3635000</v>
      </c>
      <c r="C70" s="17" t="s">
        <v>328</v>
      </c>
      <c r="D70" s="17" t="s">
        <v>16</v>
      </c>
      <c r="E70" s="3">
        <v>10</v>
      </c>
      <c r="F70" s="27">
        <v>0</v>
      </c>
    </row>
    <row r="71" spans="1:6" ht="11.25" customHeight="1" x14ac:dyDescent="0.2">
      <c r="A71" s="10" t="s">
        <v>312</v>
      </c>
      <c r="B71" s="3">
        <v>3635000</v>
      </c>
      <c r="C71" s="17">
        <v>90000</v>
      </c>
      <c r="D71" s="17" t="s">
        <v>16</v>
      </c>
      <c r="E71" s="3">
        <v>30</v>
      </c>
      <c r="F71" s="27">
        <v>0</v>
      </c>
    </row>
    <row r="72" spans="1:6" ht="11.25" customHeight="1" x14ac:dyDescent="0.2">
      <c r="A72" s="10" t="s">
        <v>179</v>
      </c>
      <c r="B72" s="3">
        <v>3753100</v>
      </c>
      <c r="C72" s="17" t="s">
        <v>328</v>
      </c>
      <c r="D72" s="17" t="s">
        <v>16</v>
      </c>
      <c r="E72" s="3">
        <v>10</v>
      </c>
      <c r="F72" s="27">
        <v>0</v>
      </c>
    </row>
    <row r="73" spans="1:6" ht="11.25" customHeight="1" x14ac:dyDescent="0.2">
      <c r="A73" s="10" t="s">
        <v>178</v>
      </c>
      <c r="B73" s="3">
        <v>3753100</v>
      </c>
      <c r="C73" s="17">
        <v>90000</v>
      </c>
      <c r="D73" s="17" t="s">
        <v>16</v>
      </c>
      <c r="E73" s="3">
        <v>30</v>
      </c>
      <c r="F73" s="27">
        <v>0</v>
      </c>
    </row>
    <row r="74" spans="1:6" ht="11.25" customHeight="1" x14ac:dyDescent="0.2">
      <c r="A74" s="10" t="s">
        <v>177</v>
      </c>
      <c r="B74" s="3">
        <v>3754000</v>
      </c>
      <c r="C74" s="17" t="s">
        <v>328</v>
      </c>
      <c r="D74" s="17" t="s">
        <v>16</v>
      </c>
      <c r="E74" s="3">
        <v>10</v>
      </c>
      <c r="F74" s="27">
        <v>0</v>
      </c>
    </row>
    <row r="75" spans="1:6" ht="11.25" customHeight="1" x14ac:dyDescent="0.2">
      <c r="A75" s="10" t="s">
        <v>176</v>
      </c>
      <c r="B75" s="3">
        <v>3754000</v>
      </c>
      <c r="C75" s="17">
        <v>90000</v>
      </c>
      <c r="D75" s="17" t="s">
        <v>16</v>
      </c>
      <c r="E75" s="3">
        <v>30</v>
      </c>
      <c r="F75" s="27">
        <v>0</v>
      </c>
    </row>
    <row r="76" spans="1:6" ht="11.25" customHeight="1" x14ac:dyDescent="0.2">
      <c r="A76" s="10" t="s">
        <v>175</v>
      </c>
      <c r="B76" s="3">
        <v>3730000</v>
      </c>
      <c r="C76" s="17">
        <v>90000</v>
      </c>
      <c r="D76" s="17" t="s">
        <v>16</v>
      </c>
      <c r="E76" s="3">
        <v>30</v>
      </c>
      <c r="F76" s="27">
        <v>0</v>
      </c>
    </row>
    <row r="77" spans="1:6" ht="11.25" customHeight="1" x14ac:dyDescent="0.2">
      <c r="A77" s="10" t="s">
        <v>174</v>
      </c>
      <c r="B77" s="3">
        <v>3759000</v>
      </c>
      <c r="C77" s="17" t="s">
        <v>329</v>
      </c>
      <c r="D77" s="17" t="s">
        <v>16</v>
      </c>
      <c r="E77" s="3">
        <v>10</v>
      </c>
      <c r="F77" s="27">
        <v>0</v>
      </c>
    </row>
    <row r="78" spans="1:6" ht="11.25" customHeight="1" x14ac:dyDescent="0.2">
      <c r="A78" s="10" t="s">
        <v>173</v>
      </c>
      <c r="B78" s="3">
        <v>3759000</v>
      </c>
      <c r="C78" s="17">
        <v>90000</v>
      </c>
      <c r="D78" s="17" t="s">
        <v>16</v>
      </c>
      <c r="E78" s="3">
        <v>30</v>
      </c>
      <c r="F78" s="27">
        <v>0</v>
      </c>
    </row>
    <row r="79" spans="1:6" ht="11.25" customHeight="1" x14ac:dyDescent="0.2">
      <c r="C79" s="17"/>
      <c r="D79" s="17"/>
    </row>
    <row r="80" spans="1:6" ht="11.25" customHeight="1" x14ac:dyDescent="0.2">
      <c r="A80" s="26" t="s">
        <v>48</v>
      </c>
      <c r="B80" s="3">
        <v>1210010</v>
      </c>
      <c r="C80" s="17" t="s">
        <v>328</v>
      </c>
      <c r="D80" s="17" t="s">
        <v>16</v>
      </c>
      <c r="E80" s="3">
        <v>10</v>
      </c>
      <c r="F80" s="27">
        <v>0</v>
      </c>
    </row>
    <row r="81" spans="1:6" ht="11.25" customHeight="1" x14ac:dyDescent="0.2">
      <c r="A81" s="26" t="s">
        <v>49</v>
      </c>
      <c r="B81" s="3">
        <v>1210010</v>
      </c>
      <c r="C81" s="3">
        <v>90000</v>
      </c>
      <c r="D81" s="17" t="s">
        <v>16</v>
      </c>
      <c r="E81" s="3">
        <v>30</v>
      </c>
      <c r="F81" s="27">
        <v>0</v>
      </c>
    </row>
    <row r="82" spans="1:6" ht="11.25" customHeight="1" x14ac:dyDescent="0.2"/>
    <row r="83" spans="1:6" ht="11.25" customHeight="1" x14ac:dyDescent="0.2">
      <c r="A83" s="33" t="s">
        <v>62</v>
      </c>
      <c r="B83" s="34"/>
      <c r="C83" s="34"/>
      <c r="D83" s="34"/>
      <c r="E83" s="34"/>
      <c r="F83" s="33">
        <f>SUM(F85+F90+F113+F117)</f>
        <v>0</v>
      </c>
    </row>
    <row r="84" spans="1:6" ht="11.25" customHeight="1" x14ac:dyDescent="0.2"/>
    <row r="85" spans="1:6" ht="11.25" customHeight="1" x14ac:dyDescent="0.2">
      <c r="A85" s="26" t="s">
        <v>60</v>
      </c>
      <c r="B85" s="20"/>
      <c r="C85" s="20"/>
      <c r="D85" s="20"/>
      <c r="E85" s="21"/>
      <c r="F85" s="26">
        <f>SUM(F86:F88)</f>
        <v>0</v>
      </c>
    </row>
    <row r="86" spans="1:6" ht="11.25" customHeight="1" x14ac:dyDescent="0.2">
      <c r="A86" s="10" t="s">
        <v>245</v>
      </c>
      <c r="B86" s="3">
        <v>9925000</v>
      </c>
      <c r="C86" s="17">
        <v>90000</v>
      </c>
      <c r="D86" s="3" t="s">
        <v>16</v>
      </c>
      <c r="E86" s="3">
        <v>30</v>
      </c>
      <c r="F86" s="27">
        <v>0</v>
      </c>
    </row>
    <row r="87" spans="1:6" ht="11.25" customHeight="1" x14ac:dyDescent="0.2">
      <c r="A87" s="10" t="s">
        <v>246</v>
      </c>
      <c r="B87" s="3">
        <v>9989000</v>
      </c>
      <c r="C87" s="17" t="s">
        <v>327</v>
      </c>
      <c r="D87" s="3" t="s">
        <v>16</v>
      </c>
      <c r="E87" s="3">
        <v>10</v>
      </c>
      <c r="F87" s="27">
        <v>0</v>
      </c>
    </row>
    <row r="88" spans="1:6" ht="11.25" customHeight="1" x14ac:dyDescent="0.2">
      <c r="A88" s="10" t="s">
        <v>50</v>
      </c>
      <c r="B88" s="3">
        <v>9989000</v>
      </c>
      <c r="C88" s="17" t="s">
        <v>327</v>
      </c>
      <c r="D88" s="3" t="s">
        <v>16</v>
      </c>
      <c r="E88" s="3">
        <v>10</v>
      </c>
      <c r="F88" s="27">
        <v>0</v>
      </c>
    </row>
    <row r="89" spans="1:6" ht="11.25" customHeight="1" x14ac:dyDescent="0.2"/>
    <row r="90" spans="1:6" ht="11.25" customHeight="1" x14ac:dyDescent="0.2">
      <c r="A90" s="26" t="s">
        <v>61</v>
      </c>
      <c r="B90" s="20"/>
      <c r="C90" s="20"/>
      <c r="D90" s="20"/>
      <c r="E90" s="21"/>
      <c r="F90" s="26">
        <f>SUM(F91+F100+F110+F111)</f>
        <v>0</v>
      </c>
    </row>
    <row r="91" spans="1:6" ht="11.25" customHeight="1" x14ac:dyDescent="0.2">
      <c r="A91" s="10" t="s">
        <v>249</v>
      </c>
      <c r="B91" s="17" t="s">
        <v>15</v>
      </c>
      <c r="C91" s="17" t="s">
        <v>327</v>
      </c>
      <c r="D91" s="17" t="s">
        <v>16</v>
      </c>
      <c r="E91" s="3">
        <v>10</v>
      </c>
      <c r="F91" s="26">
        <f>SUM(F92:F99)</f>
        <v>0</v>
      </c>
    </row>
    <row r="92" spans="1:6" ht="11.25" customHeight="1" x14ac:dyDescent="0.2">
      <c r="A92" s="10" t="s">
        <v>250</v>
      </c>
      <c r="B92" s="17">
        <v>8010000</v>
      </c>
      <c r="C92" s="17" t="s">
        <v>328</v>
      </c>
      <c r="D92" s="17">
        <v>810</v>
      </c>
      <c r="E92" s="3">
        <v>10</v>
      </c>
      <c r="F92" s="27">
        <v>0</v>
      </c>
    </row>
    <row r="93" spans="1:6" ht="11.25" customHeight="1" x14ac:dyDescent="0.2">
      <c r="A93" s="10" t="s">
        <v>251</v>
      </c>
      <c r="B93" s="17">
        <v>8010000</v>
      </c>
      <c r="C93" s="17" t="s">
        <v>328</v>
      </c>
      <c r="D93" s="17">
        <v>820</v>
      </c>
      <c r="E93" s="3">
        <v>10</v>
      </c>
      <c r="F93" s="27">
        <v>0</v>
      </c>
    </row>
    <row r="94" spans="1:6" ht="11.25" customHeight="1" x14ac:dyDescent="0.2">
      <c r="A94" s="10" t="s">
        <v>252</v>
      </c>
      <c r="B94" s="17">
        <v>8010000</v>
      </c>
      <c r="C94" s="17" t="s">
        <v>328</v>
      </c>
      <c r="D94" s="17">
        <v>840</v>
      </c>
      <c r="E94" s="3">
        <v>10</v>
      </c>
      <c r="F94" s="27">
        <v>0</v>
      </c>
    </row>
    <row r="95" spans="1:6" ht="11.25" customHeight="1" x14ac:dyDescent="0.2">
      <c r="A95" s="10" t="s">
        <v>253</v>
      </c>
      <c r="B95" s="17">
        <v>8010000</v>
      </c>
      <c r="C95" s="17" t="s">
        <v>328</v>
      </c>
      <c r="D95" s="17">
        <v>860</v>
      </c>
      <c r="E95" s="3">
        <v>10</v>
      </c>
      <c r="F95" s="27">
        <v>0</v>
      </c>
    </row>
    <row r="96" spans="1:6" ht="11.25" customHeight="1" x14ac:dyDescent="0.2">
      <c r="A96" s="10" t="s">
        <v>254</v>
      </c>
      <c r="B96" s="17">
        <v>8010000</v>
      </c>
      <c r="C96" s="17">
        <v>90000</v>
      </c>
      <c r="D96" s="17">
        <v>810</v>
      </c>
      <c r="E96" s="3">
        <v>30</v>
      </c>
      <c r="F96" s="27">
        <v>0</v>
      </c>
    </row>
    <row r="97" spans="1:6" ht="11.25" customHeight="1" x14ac:dyDescent="0.2">
      <c r="A97" s="10" t="s">
        <v>255</v>
      </c>
      <c r="B97" s="17">
        <v>8010000</v>
      </c>
      <c r="C97" s="17">
        <v>90000</v>
      </c>
      <c r="D97" s="17">
        <v>820</v>
      </c>
      <c r="E97" s="3">
        <v>30</v>
      </c>
      <c r="F97" s="27">
        <v>0</v>
      </c>
    </row>
    <row r="98" spans="1:6" ht="11.25" customHeight="1" x14ac:dyDescent="0.2">
      <c r="A98" s="10" t="s">
        <v>256</v>
      </c>
      <c r="B98" s="17">
        <v>8010000</v>
      </c>
      <c r="C98" s="17">
        <v>90000</v>
      </c>
      <c r="D98" s="17">
        <v>840</v>
      </c>
      <c r="E98" s="3">
        <v>30</v>
      </c>
      <c r="F98" s="27">
        <v>0</v>
      </c>
    </row>
    <row r="99" spans="1:6" ht="11.25" customHeight="1" x14ac:dyDescent="0.2">
      <c r="A99" s="10" t="s">
        <v>257</v>
      </c>
      <c r="B99" s="17">
        <v>8010000</v>
      </c>
      <c r="C99" s="17">
        <v>90000</v>
      </c>
      <c r="D99" s="17">
        <v>860</v>
      </c>
      <c r="E99" s="3">
        <v>30</v>
      </c>
      <c r="F99" s="27">
        <v>0</v>
      </c>
    </row>
    <row r="100" spans="1:6" ht="11.25" customHeight="1" x14ac:dyDescent="0.2">
      <c r="A100" s="10" t="s">
        <v>266</v>
      </c>
      <c r="B100" s="17" t="s">
        <v>15</v>
      </c>
      <c r="C100" s="17" t="s">
        <v>327</v>
      </c>
      <c r="D100" s="17" t="s">
        <v>16</v>
      </c>
      <c r="E100" s="3">
        <v>10</v>
      </c>
      <c r="F100" s="26">
        <f>SUM(F101:F109)</f>
        <v>0</v>
      </c>
    </row>
    <row r="101" spans="1:6" ht="11.25" customHeight="1" x14ac:dyDescent="0.2">
      <c r="A101" s="10" t="s">
        <v>258</v>
      </c>
      <c r="B101" s="17">
        <v>8050000</v>
      </c>
      <c r="C101" s="17" t="s">
        <v>328</v>
      </c>
      <c r="D101" s="17">
        <v>810</v>
      </c>
      <c r="E101" s="3">
        <v>10</v>
      </c>
      <c r="F101" s="27">
        <v>0</v>
      </c>
    </row>
    <row r="102" spans="1:6" ht="11.25" customHeight="1" x14ac:dyDescent="0.2">
      <c r="A102" s="10" t="s">
        <v>259</v>
      </c>
      <c r="B102" s="17">
        <v>8050000</v>
      </c>
      <c r="C102" s="17" t="s">
        <v>328</v>
      </c>
      <c r="D102" s="17">
        <v>820</v>
      </c>
      <c r="E102" s="3">
        <v>10</v>
      </c>
      <c r="F102" s="27">
        <v>0</v>
      </c>
    </row>
    <row r="103" spans="1:6" ht="11.25" customHeight="1" x14ac:dyDescent="0.2">
      <c r="A103" s="10" t="s">
        <v>260</v>
      </c>
      <c r="B103" s="17">
        <v>8050000</v>
      </c>
      <c r="C103" s="17" t="s">
        <v>328</v>
      </c>
      <c r="D103" s="17">
        <v>840</v>
      </c>
      <c r="E103" s="3">
        <v>10</v>
      </c>
      <c r="F103" s="27">
        <v>0</v>
      </c>
    </row>
    <row r="104" spans="1:6" ht="11.25" customHeight="1" x14ac:dyDescent="0.2">
      <c r="A104" s="10" t="s">
        <v>261</v>
      </c>
      <c r="B104" s="17">
        <v>8050000</v>
      </c>
      <c r="C104" s="17" t="s">
        <v>328</v>
      </c>
      <c r="D104" s="17">
        <v>860</v>
      </c>
      <c r="E104" s="3">
        <v>10</v>
      </c>
      <c r="F104" s="27">
        <v>0</v>
      </c>
    </row>
    <row r="105" spans="1:6" ht="11.25" customHeight="1" x14ac:dyDescent="0.2">
      <c r="A105" s="10" t="s">
        <v>262</v>
      </c>
      <c r="B105" s="17">
        <v>8050000</v>
      </c>
      <c r="C105" s="17">
        <v>90000</v>
      </c>
      <c r="D105" s="17">
        <v>810</v>
      </c>
      <c r="E105" s="3">
        <v>30</v>
      </c>
      <c r="F105" s="27">
        <v>0</v>
      </c>
    </row>
    <row r="106" spans="1:6" ht="11.25" customHeight="1" x14ac:dyDescent="0.2">
      <c r="A106" s="10" t="s">
        <v>263</v>
      </c>
      <c r="B106" s="17">
        <v>8050000</v>
      </c>
      <c r="C106" s="17">
        <v>90000</v>
      </c>
      <c r="D106" s="17">
        <v>820</v>
      </c>
      <c r="E106" s="3">
        <v>30</v>
      </c>
      <c r="F106" s="27">
        <v>0</v>
      </c>
    </row>
    <row r="107" spans="1:6" ht="11.25" customHeight="1" x14ac:dyDescent="0.2">
      <c r="A107" s="10" t="s">
        <v>264</v>
      </c>
      <c r="B107" s="17">
        <v>8050000</v>
      </c>
      <c r="C107" s="17">
        <v>90000</v>
      </c>
      <c r="D107" s="17">
        <v>840</v>
      </c>
      <c r="E107" s="3">
        <v>30</v>
      </c>
      <c r="F107" s="27">
        <v>0</v>
      </c>
    </row>
    <row r="108" spans="1:6" ht="11.25" customHeight="1" x14ac:dyDescent="0.2">
      <c r="A108" s="10" t="s">
        <v>265</v>
      </c>
      <c r="B108" s="17">
        <v>8050000</v>
      </c>
      <c r="C108" s="17">
        <v>90000</v>
      </c>
      <c r="D108" s="17">
        <v>860</v>
      </c>
      <c r="E108" s="3">
        <v>30</v>
      </c>
      <c r="F108" s="27">
        <v>0</v>
      </c>
    </row>
    <row r="110" spans="1:6" ht="11.25" customHeight="1" x14ac:dyDescent="0.2">
      <c r="A110" s="10" t="s">
        <v>95</v>
      </c>
      <c r="B110" s="17">
        <v>8112000</v>
      </c>
      <c r="C110" s="17" t="s">
        <v>328</v>
      </c>
      <c r="D110" s="17" t="s">
        <v>16</v>
      </c>
      <c r="E110" s="3">
        <v>10</v>
      </c>
      <c r="F110" s="27">
        <v>0</v>
      </c>
    </row>
    <row r="111" spans="1:6" ht="11.25" customHeight="1" x14ac:dyDescent="0.2">
      <c r="A111" s="10" t="s">
        <v>96</v>
      </c>
      <c r="B111" s="17">
        <v>8112000</v>
      </c>
      <c r="C111" s="17">
        <v>90000</v>
      </c>
      <c r="D111" s="17" t="s">
        <v>16</v>
      </c>
      <c r="E111" s="3">
        <v>30</v>
      </c>
      <c r="F111" s="27">
        <v>0</v>
      </c>
    </row>
    <row r="112" spans="1:6" ht="11.25" customHeight="1" x14ac:dyDescent="0.2"/>
    <row r="113" spans="1:6" ht="11.25" customHeight="1" x14ac:dyDescent="0.2">
      <c r="A113" s="26" t="s">
        <v>51</v>
      </c>
      <c r="B113" s="20"/>
      <c r="C113" s="20"/>
      <c r="D113" s="20"/>
      <c r="E113" s="21"/>
      <c r="F113" s="26">
        <f>SUM(F114:F115)</f>
        <v>0</v>
      </c>
    </row>
    <row r="114" spans="1:6" ht="11.25" customHeight="1" x14ac:dyDescent="0.2">
      <c r="A114" s="10" t="s">
        <v>52</v>
      </c>
      <c r="B114" s="17">
        <v>7667000</v>
      </c>
      <c r="C114" s="17" t="s">
        <v>328</v>
      </c>
      <c r="D114" s="17" t="s">
        <v>16</v>
      </c>
      <c r="E114" s="3">
        <v>10</v>
      </c>
      <c r="F114" s="27">
        <v>0</v>
      </c>
    </row>
    <row r="115" spans="1:6" ht="11.25" customHeight="1" x14ac:dyDescent="0.2">
      <c r="A115" s="10" t="s">
        <v>97</v>
      </c>
      <c r="B115" s="17">
        <v>7779000</v>
      </c>
      <c r="C115" s="17" t="s">
        <v>327</v>
      </c>
      <c r="D115" s="17" t="s">
        <v>16</v>
      </c>
      <c r="E115" s="17">
        <v>10</v>
      </c>
      <c r="F115" s="27">
        <v>0</v>
      </c>
    </row>
    <row r="116" spans="1:6" ht="11.25" customHeight="1" x14ac:dyDescent="0.2"/>
    <row r="117" spans="1:6" ht="11.25" customHeight="1" x14ac:dyDescent="0.2">
      <c r="A117" s="26" t="s">
        <v>313</v>
      </c>
      <c r="B117" s="20"/>
      <c r="C117" s="20"/>
      <c r="D117" s="20"/>
      <c r="E117" s="21"/>
      <c r="F117" s="26">
        <f>SUM(F118:F126)</f>
        <v>0</v>
      </c>
    </row>
    <row r="118" spans="1:6" ht="11.25" customHeight="1" x14ac:dyDescent="0.2">
      <c r="A118" s="10" t="s">
        <v>247</v>
      </c>
      <c r="B118" s="3">
        <v>7629000</v>
      </c>
      <c r="C118" s="17" t="s">
        <v>328</v>
      </c>
      <c r="D118" s="17" t="s">
        <v>16</v>
      </c>
      <c r="E118" s="3">
        <v>10</v>
      </c>
      <c r="F118" s="27">
        <v>0</v>
      </c>
    </row>
    <row r="119" spans="1:6" ht="11.25" customHeight="1" x14ac:dyDescent="0.2">
      <c r="A119" s="10" t="s">
        <v>248</v>
      </c>
      <c r="B119" s="3">
        <v>7629000</v>
      </c>
      <c r="C119" s="17">
        <v>90000</v>
      </c>
      <c r="D119" s="17" t="s">
        <v>16</v>
      </c>
      <c r="E119" s="3">
        <v>30</v>
      </c>
      <c r="F119" s="27">
        <v>0</v>
      </c>
    </row>
    <row r="120" spans="1:6" ht="11.25" customHeight="1" x14ac:dyDescent="0.2">
      <c r="A120" s="10" t="s">
        <v>172</v>
      </c>
      <c r="B120" s="3">
        <v>7730000</v>
      </c>
      <c r="C120" s="17" t="s">
        <v>328</v>
      </c>
      <c r="D120" s="17" t="s">
        <v>16</v>
      </c>
      <c r="E120" s="3">
        <v>10</v>
      </c>
      <c r="F120" s="27">
        <v>0</v>
      </c>
    </row>
    <row r="121" spans="1:6" ht="11.25" customHeight="1" x14ac:dyDescent="0.2">
      <c r="A121" s="10" t="s">
        <v>171</v>
      </c>
      <c r="B121" s="3">
        <v>7730000</v>
      </c>
      <c r="C121" s="17">
        <v>90000</v>
      </c>
      <c r="D121" s="17" t="s">
        <v>16</v>
      </c>
      <c r="E121" s="3">
        <v>30</v>
      </c>
      <c r="F121" s="27">
        <v>0</v>
      </c>
    </row>
    <row r="122" spans="1:6" ht="11.25" customHeight="1" x14ac:dyDescent="0.2">
      <c r="A122" s="10" t="s">
        <v>170</v>
      </c>
      <c r="B122" s="17" t="s">
        <v>53</v>
      </c>
      <c r="C122" s="17" t="s">
        <v>328</v>
      </c>
      <c r="D122" s="17" t="s">
        <v>16</v>
      </c>
      <c r="E122" s="3">
        <v>10</v>
      </c>
      <c r="F122" s="27">
        <v>0</v>
      </c>
    </row>
    <row r="123" spans="1:6" ht="11.25" customHeight="1" x14ac:dyDescent="0.2">
      <c r="A123" s="10" t="s">
        <v>169</v>
      </c>
      <c r="B123" s="17" t="s">
        <v>53</v>
      </c>
      <c r="C123" s="17">
        <v>90000</v>
      </c>
      <c r="D123" s="17" t="s">
        <v>16</v>
      </c>
      <c r="E123" s="3">
        <v>30</v>
      </c>
      <c r="F123" s="27">
        <v>0</v>
      </c>
    </row>
    <row r="124" spans="1:6" ht="11.25" customHeight="1" x14ac:dyDescent="0.2">
      <c r="A124" s="10" t="s">
        <v>168</v>
      </c>
      <c r="B124" s="3">
        <v>7730000</v>
      </c>
      <c r="C124" s="17">
        <v>90000</v>
      </c>
      <c r="D124" s="17" t="s">
        <v>16</v>
      </c>
      <c r="E124" s="3">
        <v>30</v>
      </c>
      <c r="F124" s="27">
        <v>0</v>
      </c>
    </row>
    <row r="125" spans="1:6" ht="11.25" customHeight="1" x14ac:dyDescent="0.2">
      <c r="A125" s="10" t="s">
        <v>167</v>
      </c>
      <c r="B125" s="3">
        <v>7759000</v>
      </c>
      <c r="C125" s="17" t="s">
        <v>329</v>
      </c>
      <c r="D125" s="17" t="s">
        <v>16</v>
      </c>
      <c r="E125" s="3">
        <v>10</v>
      </c>
      <c r="F125" s="27">
        <v>0</v>
      </c>
    </row>
    <row r="126" spans="1:6" ht="11.25" customHeight="1" x14ac:dyDescent="0.2">
      <c r="A126" s="10" t="s">
        <v>166</v>
      </c>
      <c r="B126" s="3">
        <v>7759000</v>
      </c>
      <c r="C126" s="17">
        <v>90000</v>
      </c>
      <c r="D126" s="17" t="s">
        <v>16</v>
      </c>
      <c r="E126" s="3">
        <v>30</v>
      </c>
      <c r="F126" s="27">
        <v>0</v>
      </c>
    </row>
    <row r="127" spans="1:6" ht="11.25" customHeight="1" x14ac:dyDescent="0.2"/>
    <row r="128" spans="1:6" ht="11.25" customHeight="1" x14ac:dyDescent="0.2">
      <c r="A128" s="37"/>
      <c r="B128" s="38"/>
      <c r="C128" s="38"/>
      <c r="D128" s="38"/>
      <c r="F128" s="39"/>
    </row>
    <row r="129" spans="1:6" ht="11.25" customHeight="1" x14ac:dyDescent="0.2">
      <c r="A129" s="40"/>
      <c r="B129" s="41" t="s">
        <v>54</v>
      </c>
      <c r="C129" s="42"/>
      <c r="D129" s="43"/>
      <c r="F129" s="44"/>
    </row>
    <row r="130" spans="1:6" ht="11.25" customHeight="1" x14ac:dyDescent="0.2">
      <c r="A130" s="40"/>
      <c r="B130" s="43" t="s">
        <v>55</v>
      </c>
      <c r="C130" s="42"/>
      <c r="D130" s="43"/>
      <c r="F130" s="45">
        <f>SUM(F12)</f>
        <v>0</v>
      </c>
    </row>
    <row r="131" spans="1:6" ht="11.25" customHeight="1" x14ac:dyDescent="0.2">
      <c r="A131" s="40"/>
      <c r="B131" s="43" t="s">
        <v>56</v>
      </c>
      <c r="C131" s="42"/>
      <c r="D131" s="43"/>
      <c r="F131" s="45">
        <f>SUM(F83)</f>
        <v>0</v>
      </c>
    </row>
    <row r="132" spans="1:6" ht="11.25" customHeight="1" x14ac:dyDescent="0.2">
      <c r="A132" s="46"/>
      <c r="B132" s="47" t="s">
        <v>57</v>
      </c>
      <c r="C132" s="42"/>
      <c r="D132" s="43"/>
      <c r="F132" s="45">
        <f>F130-F131</f>
        <v>0</v>
      </c>
    </row>
    <row r="133" spans="1:6" ht="11.25" customHeight="1" x14ac:dyDescent="0.2">
      <c r="A133" s="48"/>
      <c r="B133" s="49"/>
      <c r="C133" s="49"/>
      <c r="D133" s="49"/>
      <c r="F133" s="50"/>
    </row>
    <row r="134" spans="1:6" ht="11.25" customHeight="1" x14ac:dyDescent="0.2"/>
    <row r="135" spans="1:6" ht="11.25" customHeight="1" x14ac:dyDescent="0.2">
      <c r="A135" s="26" t="s">
        <v>316</v>
      </c>
      <c r="B135" s="10"/>
      <c r="C135" s="10"/>
      <c r="D135" s="10"/>
      <c r="E135" s="10"/>
    </row>
    <row r="136" spans="1:6" ht="11.25" customHeight="1" x14ac:dyDescent="0.2">
      <c r="A136" s="10" t="s">
        <v>326</v>
      </c>
      <c r="B136" s="91">
        <v>1360100</v>
      </c>
      <c r="C136" s="17" t="s">
        <v>327</v>
      </c>
      <c r="D136" s="17" t="s">
        <v>16</v>
      </c>
      <c r="E136" s="17">
        <v>10</v>
      </c>
      <c r="F136" s="94">
        <v>0</v>
      </c>
    </row>
    <row r="137" spans="1:6" ht="11.25" customHeight="1" x14ac:dyDescent="0.2">
      <c r="A137" s="10" t="s">
        <v>314</v>
      </c>
      <c r="B137" s="91">
        <v>1360200</v>
      </c>
      <c r="C137" s="17" t="s">
        <v>327</v>
      </c>
      <c r="D137" s="17" t="s">
        <v>16</v>
      </c>
      <c r="E137" s="17">
        <v>10</v>
      </c>
      <c r="F137" s="94">
        <v>0</v>
      </c>
    </row>
    <row r="138" spans="1:6" ht="11.25" customHeight="1" x14ac:dyDescent="0.2">
      <c r="A138" s="10" t="s">
        <v>315</v>
      </c>
      <c r="B138" s="91">
        <v>1360300</v>
      </c>
      <c r="C138" s="17" t="s">
        <v>327</v>
      </c>
      <c r="D138" s="17" t="s">
        <v>16</v>
      </c>
      <c r="E138" s="17">
        <v>10</v>
      </c>
      <c r="F138" s="94">
        <v>0</v>
      </c>
    </row>
    <row r="139" spans="1:6" ht="11.25" customHeight="1" x14ac:dyDescent="0.2">
      <c r="A139" s="52"/>
      <c r="B139" s="10"/>
      <c r="C139" s="10"/>
      <c r="D139" s="10"/>
      <c r="E139" s="10"/>
    </row>
    <row r="140" spans="1:6" ht="11.25" customHeight="1" x14ac:dyDescent="0.2">
      <c r="A140" s="51" t="s">
        <v>58</v>
      </c>
    </row>
    <row r="141" spans="1:6" ht="11.25" customHeight="1" x14ac:dyDescent="0.2">
      <c r="A141" s="10" t="s">
        <v>59</v>
      </c>
      <c r="B141" s="3">
        <v>5880000</v>
      </c>
      <c r="C141" s="17" t="s">
        <v>328</v>
      </c>
      <c r="D141" s="17" t="s">
        <v>16</v>
      </c>
      <c r="E141" s="3">
        <v>10</v>
      </c>
      <c r="F141" s="27">
        <v>0</v>
      </c>
    </row>
    <row r="142" spans="1:6" ht="11.25" customHeight="1" x14ac:dyDescent="0.2">
      <c r="A142" s="52"/>
      <c r="C142" s="17"/>
      <c r="D142" s="17"/>
    </row>
    <row r="143" spans="1:6" ht="11.25" customHeight="1" x14ac:dyDescent="0.2">
      <c r="A143" s="52"/>
      <c r="C143" s="17"/>
      <c r="D143" s="17"/>
    </row>
    <row r="144" spans="1:6" ht="11.25" customHeight="1" x14ac:dyDescent="0.2">
      <c r="A144" s="52"/>
      <c r="C144" s="17"/>
      <c r="D144" s="17"/>
    </row>
    <row r="145" spans="1:4" ht="11.25" customHeight="1" x14ac:dyDescent="0.2">
      <c r="A145" s="52"/>
      <c r="C145" s="17"/>
      <c r="D145" s="17"/>
    </row>
    <row r="146" spans="1:4" ht="11.25" customHeight="1" x14ac:dyDescent="0.2">
      <c r="A146" s="52"/>
      <c r="C146" s="17"/>
      <c r="D146" s="17"/>
    </row>
    <row r="147" spans="1:4" ht="11.25" customHeight="1" x14ac:dyDescent="0.2">
      <c r="A147" s="52"/>
      <c r="C147" s="17"/>
      <c r="D147" s="17"/>
    </row>
    <row r="148" spans="1:4" ht="11.25" customHeight="1" x14ac:dyDescent="0.2">
      <c r="A148" s="52"/>
      <c r="C148" s="17"/>
      <c r="D148" s="17"/>
    </row>
    <row r="149" spans="1:4" ht="11.25" customHeight="1" x14ac:dyDescent="0.2">
      <c r="A149" s="52"/>
      <c r="C149" s="17"/>
      <c r="D149" s="17"/>
    </row>
    <row r="150" spans="1:4" ht="11.25" customHeight="1" x14ac:dyDescent="0.2">
      <c r="A150" s="52"/>
      <c r="C150" s="17"/>
      <c r="D150" s="17"/>
    </row>
    <row r="151" spans="1:4" ht="11.25" customHeight="1" x14ac:dyDescent="0.2">
      <c r="A151" s="52"/>
      <c r="C151" s="17"/>
      <c r="D151" s="17"/>
    </row>
    <row r="152" spans="1:4" ht="11.25" customHeight="1" x14ac:dyDescent="0.2">
      <c r="A152" s="52"/>
      <c r="C152" s="17"/>
      <c r="D152" s="17"/>
    </row>
    <row r="153" spans="1:4" ht="11.25" customHeight="1" x14ac:dyDescent="0.2">
      <c r="A153" s="52"/>
      <c r="C153" s="17"/>
      <c r="D153" s="17"/>
    </row>
    <row r="154" spans="1:4" ht="11.25" customHeight="1" x14ac:dyDescent="0.2">
      <c r="A154" s="52"/>
      <c r="C154" s="17"/>
      <c r="D154" s="17"/>
    </row>
    <row r="155" spans="1:4" ht="11.25" customHeight="1" x14ac:dyDescent="0.2">
      <c r="A155" s="52"/>
      <c r="C155" s="17"/>
      <c r="D155" s="17"/>
    </row>
    <row r="156" spans="1:4" ht="11.25" customHeight="1" x14ac:dyDescent="0.2">
      <c r="A156" s="52"/>
      <c r="C156" s="17"/>
      <c r="D156" s="17"/>
    </row>
    <row r="157" spans="1:4" ht="11.25" customHeight="1" x14ac:dyDescent="0.2">
      <c r="A157" s="52"/>
      <c r="C157" s="17"/>
      <c r="D157" s="17"/>
    </row>
    <row r="158" spans="1:4" ht="11.25" customHeight="1" x14ac:dyDescent="0.2">
      <c r="A158" s="52"/>
      <c r="C158" s="17"/>
      <c r="D158" s="17"/>
    </row>
    <row r="159" spans="1:4" ht="11.25" customHeight="1" x14ac:dyDescent="0.2">
      <c r="A159" s="52"/>
      <c r="C159" s="17"/>
      <c r="D159" s="17"/>
    </row>
    <row r="160" spans="1:4" ht="11.25" customHeight="1" x14ac:dyDescent="0.2"/>
    <row r="161" spans="1:4" ht="11.25" customHeight="1" x14ac:dyDescent="0.2">
      <c r="A161" s="52"/>
      <c r="C161" s="17"/>
      <c r="D161" s="17"/>
    </row>
    <row r="162" spans="1:4" ht="11.25" customHeight="1" x14ac:dyDescent="0.2">
      <c r="A162" s="52"/>
      <c r="C162" s="17"/>
      <c r="D162" s="17"/>
    </row>
    <row r="163" spans="1:4" ht="11.25" customHeight="1" x14ac:dyDescent="0.2">
      <c r="A163" s="52"/>
      <c r="C163" s="17"/>
      <c r="D163" s="17"/>
    </row>
    <row r="164" spans="1:4" ht="11.25" customHeight="1" x14ac:dyDescent="0.2">
      <c r="A164" s="52"/>
      <c r="C164" s="17"/>
      <c r="D164" s="17"/>
    </row>
    <row r="165" spans="1:4" ht="11.25" customHeight="1" x14ac:dyDescent="0.2">
      <c r="A165" s="19"/>
      <c r="C165" s="17"/>
      <c r="D165" s="17"/>
    </row>
    <row r="166" spans="1:4" ht="11.25" customHeight="1" x14ac:dyDescent="0.2">
      <c r="A166" s="19"/>
      <c r="B166" s="17"/>
      <c r="C166" s="17"/>
      <c r="D166" s="17"/>
    </row>
    <row r="167" spans="1:4" ht="11.25" customHeight="1" x14ac:dyDescent="0.2">
      <c r="A167" s="19"/>
      <c r="B167" s="17"/>
      <c r="C167" s="17"/>
      <c r="D167" s="17"/>
    </row>
    <row r="168" spans="1:4" ht="11.25" customHeight="1" x14ac:dyDescent="0.2">
      <c r="A168" s="19"/>
      <c r="C168" s="17"/>
      <c r="D168" s="17"/>
    </row>
    <row r="169" spans="1:4" ht="11.25" customHeight="1" x14ac:dyDescent="0.2">
      <c r="A169" s="19"/>
      <c r="B169" s="17"/>
      <c r="C169" s="17"/>
      <c r="D169" s="17"/>
    </row>
    <row r="170" spans="1:4" ht="11.25" customHeight="1" x14ac:dyDescent="0.2">
      <c r="A170" s="19"/>
      <c r="B170" s="17"/>
      <c r="C170" s="17"/>
      <c r="D170" s="17"/>
    </row>
    <row r="171" spans="1:4" ht="11.25" customHeight="1" x14ac:dyDescent="0.2">
      <c r="A171" s="19"/>
      <c r="B171" s="17"/>
      <c r="C171" s="17"/>
      <c r="D171" s="17"/>
    </row>
    <row r="172" spans="1:4" ht="11.25" customHeight="1" x14ac:dyDescent="0.2">
      <c r="A172" s="19"/>
      <c r="B172" s="17"/>
      <c r="C172" s="17"/>
      <c r="D172" s="17"/>
    </row>
    <row r="173" spans="1:4" ht="11.25" customHeight="1" x14ac:dyDescent="0.2">
      <c r="A173" s="19"/>
      <c r="B173" s="17"/>
      <c r="C173" s="17"/>
      <c r="D173" s="17"/>
    </row>
    <row r="174" spans="1:4" ht="11.25" customHeight="1" x14ac:dyDescent="0.2">
      <c r="A174" s="19"/>
      <c r="C174" s="17"/>
      <c r="D174" s="17"/>
    </row>
    <row r="175" spans="1:4" ht="11.25" customHeight="1" x14ac:dyDescent="0.2">
      <c r="A175" s="52"/>
      <c r="C175" s="17"/>
      <c r="D175" s="17"/>
    </row>
    <row r="176" spans="1:4" ht="11.25" customHeight="1" x14ac:dyDescent="0.2">
      <c r="A176" s="19"/>
      <c r="C176" s="17"/>
      <c r="D176" s="17"/>
    </row>
    <row r="177" spans="1:4" ht="11.25" customHeight="1" x14ac:dyDescent="0.2">
      <c r="A177" s="52"/>
      <c r="C177" s="17"/>
      <c r="D177" s="17"/>
    </row>
    <row r="178" spans="1:4" ht="11.25" customHeight="1" x14ac:dyDescent="0.2">
      <c r="A178" s="52"/>
      <c r="C178" s="17"/>
      <c r="D178" s="17"/>
    </row>
    <row r="179" spans="1:4" ht="11.25" customHeight="1" x14ac:dyDescent="0.2">
      <c r="A179" s="52"/>
    </row>
    <row r="180" spans="1:4" ht="11.25" customHeight="1" x14ac:dyDescent="0.2">
      <c r="A180" s="52"/>
      <c r="B180" s="17"/>
      <c r="C180" s="17"/>
      <c r="D180" s="17"/>
    </row>
    <row r="181" spans="1:4" ht="11.25" customHeight="1" x14ac:dyDescent="0.2">
      <c r="A181" s="52"/>
      <c r="B181" s="17"/>
      <c r="C181" s="17"/>
      <c r="D181" s="17"/>
    </row>
    <row r="182" spans="1:4" ht="11.25" customHeight="1" x14ac:dyDescent="0.2">
      <c r="A182" s="52"/>
      <c r="B182" s="17"/>
      <c r="C182" s="17"/>
      <c r="D182" s="17"/>
    </row>
    <row r="183" spans="1:4" ht="11.25" customHeight="1" x14ac:dyDescent="0.2">
      <c r="A183" s="52"/>
      <c r="B183" s="17"/>
      <c r="C183" s="17"/>
      <c r="D183" s="17"/>
    </row>
    <row r="184" spans="1:4" ht="11.25" customHeight="1" x14ac:dyDescent="0.2">
      <c r="A184" s="19"/>
      <c r="B184" s="17"/>
      <c r="C184" s="17"/>
      <c r="D184" s="17"/>
    </row>
    <row r="185" spans="1:4" ht="11.25" customHeight="1" x14ac:dyDescent="0.2">
      <c r="A185" s="19"/>
      <c r="B185" s="17"/>
      <c r="C185" s="17"/>
      <c r="D185" s="17"/>
    </row>
    <row r="186" spans="1:4" ht="11.25" customHeight="1" x14ac:dyDescent="0.2">
      <c r="A186" s="52"/>
      <c r="C186" s="17"/>
      <c r="D186" s="17"/>
    </row>
    <row r="187" spans="1:4" ht="11.25" customHeight="1" x14ac:dyDescent="0.2">
      <c r="A187" s="52"/>
      <c r="B187" s="17"/>
      <c r="C187" s="17"/>
      <c r="D187" s="17"/>
    </row>
    <row r="188" spans="1:4" ht="11.25" customHeight="1" x14ac:dyDescent="0.2">
      <c r="A188" s="52"/>
      <c r="B188" s="17"/>
      <c r="C188" s="17"/>
      <c r="D188" s="17"/>
    </row>
    <row r="189" spans="1:4" ht="11.25" customHeight="1" x14ac:dyDescent="0.2">
      <c r="A189" s="52"/>
      <c r="B189" s="17"/>
      <c r="C189" s="17"/>
      <c r="D189" s="17"/>
    </row>
    <row r="190" spans="1:4" ht="11.25" customHeight="1" x14ac:dyDescent="0.2">
      <c r="A190" s="19"/>
      <c r="B190" s="17"/>
      <c r="C190" s="17"/>
      <c r="D190" s="17"/>
    </row>
    <row r="191" spans="1:4" ht="11.25" customHeight="1" x14ac:dyDescent="0.2">
      <c r="A191" s="52"/>
      <c r="B191" s="17"/>
      <c r="C191" s="17"/>
      <c r="D191" s="17"/>
    </row>
    <row r="192" spans="1:4" ht="11.25" customHeight="1" x14ac:dyDescent="0.2">
      <c r="A192" s="19"/>
      <c r="B192" s="17"/>
      <c r="C192" s="17"/>
      <c r="D192" s="17"/>
    </row>
    <row r="193" spans="1:4" ht="11.25" customHeight="1" x14ac:dyDescent="0.2">
      <c r="A193" s="52"/>
      <c r="C193" s="17"/>
      <c r="D193" s="17"/>
    </row>
    <row r="194" spans="1:4" ht="11.25" customHeight="1" x14ac:dyDescent="0.2">
      <c r="A194" s="52"/>
      <c r="B194" s="17"/>
      <c r="C194" s="17"/>
      <c r="D194" s="17"/>
    </row>
    <row r="195" spans="1:4" ht="11.25" customHeight="1" x14ac:dyDescent="0.2">
      <c r="A195" s="52"/>
      <c r="B195" s="17"/>
      <c r="C195" s="17"/>
      <c r="D195" s="17"/>
    </row>
    <row r="196" spans="1:4" ht="11.25" customHeight="1" x14ac:dyDescent="0.2">
      <c r="A196" s="52"/>
      <c r="C196" s="17"/>
      <c r="D196" s="17"/>
    </row>
    <row r="197" spans="1:4" ht="11.25" customHeight="1" x14ac:dyDescent="0.2">
      <c r="A197" s="52"/>
      <c r="B197" s="17"/>
      <c r="D197" s="17"/>
    </row>
    <row r="198" spans="1:4" ht="11.25" customHeight="1" x14ac:dyDescent="0.2">
      <c r="A198" s="52"/>
      <c r="B198" s="17"/>
      <c r="D198" s="17"/>
    </row>
    <row r="199" spans="1:4" ht="11.25" customHeight="1" x14ac:dyDescent="0.2">
      <c r="A199" s="52"/>
      <c r="B199" s="17"/>
      <c r="D199" s="17"/>
    </row>
    <row r="200" spans="1:4" ht="11.25" customHeight="1" x14ac:dyDescent="0.2">
      <c r="A200" s="52"/>
      <c r="B200" s="17"/>
      <c r="D200" s="17"/>
    </row>
    <row r="201" spans="1:4" ht="11.25" customHeight="1" x14ac:dyDescent="0.2">
      <c r="A201" s="52"/>
      <c r="B201" s="17"/>
      <c r="D201" s="17"/>
    </row>
    <row r="202" spans="1:4" ht="11.25" customHeight="1" x14ac:dyDescent="0.2">
      <c r="A202" s="52"/>
      <c r="B202" s="17"/>
      <c r="D202" s="17"/>
    </row>
    <row r="203" spans="1:4" ht="11.25" customHeight="1" x14ac:dyDescent="0.2">
      <c r="A203" s="52"/>
      <c r="B203" s="17"/>
      <c r="D203" s="17"/>
    </row>
    <row r="204" spans="1:4" ht="11.25" customHeight="1" x14ac:dyDescent="0.2">
      <c r="A204" s="52"/>
      <c r="B204" s="17"/>
      <c r="D204" s="17"/>
    </row>
    <row r="205" spans="1:4" ht="11.25" customHeight="1" x14ac:dyDescent="0.2">
      <c r="A205" s="19"/>
      <c r="B205" s="17"/>
      <c r="D205" s="17"/>
    </row>
    <row r="206" spans="1:4" ht="11.25" customHeight="1" x14ac:dyDescent="0.2">
      <c r="A206" s="52"/>
      <c r="B206" s="17"/>
      <c r="D206" s="17"/>
    </row>
    <row r="207" spans="1:4" ht="11.25" customHeight="1" x14ac:dyDescent="0.2">
      <c r="A207" s="52"/>
      <c r="B207" s="17"/>
      <c r="D207" s="17"/>
    </row>
    <row r="208" spans="1:4" ht="11.25" customHeight="1" x14ac:dyDescent="0.2">
      <c r="A208" s="52"/>
      <c r="B208" s="17"/>
      <c r="C208" s="17"/>
      <c r="D208" s="17"/>
    </row>
    <row r="209" spans="1:4" ht="11.25" customHeight="1" x14ac:dyDescent="0.2">
      <c r="A209" s="52"/>
      <c r="B209" s="17"/>
      <c r="D209" s="17"/>
    </row>
    <row r="210" spans="1:4" ht="11.25" customHeight="1" x14ac:dyDescent="0.2">
      <c r="A210" s="52"/>
      <c r="B210" s="17"/>
      <c r="C210" s="17"/>
      <c r="D210" s="17"/>
    </row>
    <row r="211" spans="1:4" ht="11.25" customHeight="1" x14ac:dyDescent="0.2">
      <c r="A211" s="19"/>
      <c r="B211" s="17"/>
      <c r="D211" s="17"/>
    </row>
    <row r="212" spans="1:4" ht="11.25" customHeight="1" x14ac:dyDescent="0.2">
      <c r="A212" s="52"/>
      <c r="B212" s="17"/>
      <c r="C212" s="17"/>
      <c r="D212" s="17"/>
    </row>
    <row r="213" spans="1:4" ht="11.25" customHeight="1" x14ac:dyDescent="0.2">
      <c r="A213" s="52"/>
      <c r="B213" s="17"/>
      <c r="C213" s="17"/>
      <c r="D213" s="17"/>
    </row>
    <row r="214" spans="1:4" ht="11.25" customHeight="1" x14ac:dyDescent="0.2">
      <c r="A214" s="19"/>
      <c r="B214" s="17"/>
      <c r="C214" s="17"/>
      <c r="D214" s="17"/>
    </row>
    <row r="215" spans="1:4" ht="11.25" customHeight="1" x14ac:dyDescent="0.2">
      <c r="A215" s="52"/>
      <c r="B215" s="17"/>
      <c r="D215" s="17"/>
    </row>
    <row r="216" spans="1:4" ht="11.25" customHeight="1" x14ac:dyDescent="0.2">
      <c r="A216" s="52"/>
      <c r="B216" s="17"/>
      <c r="C216" s="17"/>
      <c r="D216" s="17"/>
    </row>
    <row r="217" spans="1:4" ht="11.25" customHeight="1" x14ac:dyDescent="0.2">
      <c r="A217" s="19"/>
      <c r="B217" s="17"/>
      <c r="D217" s="17"/>
    </row>
    <row r="218" spans="1:4" ht="11.25" customHeight="1" x14ac:dyDescent="0.2">
      <c r="A218" s="52"/>
      <c r="B218" s="17"/>
      <c r="C218" s="17"/>
      <c r="D218" s="17"/>
    </row>
    <row r="219" spans="1:4" ht="11.25" customHeight="1" x14ac:dyDescent="0.2">
      <c r="A219" s="52"/>
      <c r="B219" s="17"/>
      <c r="D219" s="17"/>
    </row>
    <row r="220" spans="1:4" ht="11.25" customHeight="1" x14ac:dyDescent="0.2">
      <c r="A220" s="52"/>
      <c r="B220" s="17"/>
      <c r="C220" s="17"/>
      <c r="D220" s="17"/>
    </row>
    <row r="221" spans="1:4" ht="11.25" customHeight="1" x14ac:dyDescent="0.2">
      <c r="A221" s="19"/>
      <c r="B221" s="17"/>
      <c r="C221" s="17"/>
      <c r="D221" s="17"/>
    </row>
    <row r="222" spans="1:4" ht="11.25" customHeight="1" x14ac:dyDescent="0.2">
      <c r="A222" s="19"/>
      <c r="B222" s="17"/>
      <c r="C222" s="17"/>
      <c r="D222" s="17"/>
    </row>
    <row r="223" spans="1:4" ht="11.25" customHeight="1" x14ac:dyDescent="0.2">
      <c r="A223" s="52"/>
      <c r="B223" s="17"/>
      <c r="C223" s="17"/>
      <c r="D223" s="17"/>
    </row>
    <row r="224" spans="1:4" ht="11.25" customHeight="1" x14ac:dyDescent="0.2">
      <c r="A224" s="19"/>
      <c r="B224" s="17"/>
      <c r="C224" s="17"/>
      <c r="D224" s="17"/>
    </row>
    <row r="225" spans="1:4" ht="11.25" customHeight="1" x14ac:dyDescent="0.2">
      <c r="A225" s="52"/>
      <c r="B225" s="17"/>
      <c r="C225" s="17"/>
      <c r="D225" s="17"/>
    </row>
    <row r="226" spans="1:4" ht="11.25" customHeight="1" x14ac:dyDescent="0.2">
      <c r="A226" s="52"/>
      <c r="B226" s="17"/>
      <c r="C226" s="17"/>
      <c r="D226" s="17"/>
    </row>
    <row r="227" spans="1:4" ht="11.25" customHeight="1" x14ac:dyDescent="0.2">
      <c r="A227" s="52"/>
      <c r="B227" s="17"/>
      <c r="C227" s="17"/>
      <c r="D227" s="17"/>
    </row>
    <row r="228" spans="1:4" ht="11.25" customHeight="1" x14ac:dyDescent="0.2">
      <c r="A228" s="52"/>
      <c r="B228" s="17"/>
      <c r="C228" s="17"/>
      <c r="D228" s="17"/>
    </row>
    <row r="229" spans="1:4" ht="11.25" customHeight="1" x14ac:dyDescent="0.2">
      <c r="A229" s="52"/>
      <c r="B229" s="17"/>
      <c r="D229" s="17"/>
    </row>
    <row r="230" spans="1:4" ht="11.25" customHeight="1" x14ac:dyDescent="0.2">
      <c r="A230" s="52"/>
      <c r="B230" s="17"/>
      <c r="D230" s="17"/>
    </row>
    <row r="231" spans="1:4" ht="11.25" customHeight="1" x14ac:dyDescent="0.2">
      <c r="A231" s="52"/>
      <c r="B231" s="17"/>
      <c r="D231" s="17"/>
    </row>
    <row r="232" spans="1:4" ht="11.25" customHeight="1" x14ac:dyDescent="0.2">
      <c r="A232" s="52"/>
      <c r="B232" s="17"/>
      <c r="D232" s="17"/>
    </row>
    <row r="233" spans="1:4" ht="11.25" customHeight="1" x14ac:dyDescent="0.2">
      <c r="A233" s="52"/>
      <c r="B233" s="17"/>
      <c r="D233" s="17"/>
    </row>
    <row r="234" spans="1:4" ht="11.25" customHeight="1" x14ac:dyDescent="0.2">
      <c r="A234" s="52"/>
      <c r="B234" s="17"/>
      <c r="D234" s="17"/>
    </row>
    <row r="235" spans="1:4" ht="11.25" customHeight="1" x14ac:dyDescent="0.2">
      <c r="A235" s="52"/>
      <c r="B235" s="17"/>
      <c r="D235" s="17"/>
    </row>
    <row r="236" spans="1:4" ht="11.25" customHeight="1" x14ac:dyDescent="0.2">
      <c r="A236" s="52"/>
      <c r="B236" s="17"/>
      <c r="D236" s="17"/>
    </row>
    <row r="237" spans="1:4" ht="11.25" customHeight="1" x14ac:dyDescent="0.2">
      <c r="A237" s="52"/>
      <c r="B237" s="17"/>
      <c r="D237" s="17"/>
    </row>
    <row r="238" spans="1:4" ht="11.25" customHeight="1" x14ac:dyDescent="0.2">
      <c r="A238" s="19"/>
      <c r="B238" s="17"/>
      <c r="D238" s="17"/>
    </row>
    <row r="239" spans="1:4" ht="11.25" customHeight="1" x14ac:dyDescent="0.2">
      <c r="A239" s="52"/>
      <c r="B239" s="17"/>
      <c r="D239" s="17"/>
    </row>
    <row r="240" spans="1:4" ht="11.25" customHeight="1" x14ac:dyDescent="0.2">
      <c r="A240" s="52"/>
      <c r="B240" s="17"/>
      <c r="D240" s="17"/>
    </row>
    <row r="241" spans="1:4" ht="11.25" customHeight="1" x14ac:dyDescent="0.2">
      <c r="A241" s="52"/>
      <c r="B241" s="17"/>
      <c r="C241" s="17"/>
      <c r="D241" s="17"/>
    </row>
    <row r="242" spans="1:4" ht="11.25" customHeight="1" x14ac:dyDescent="0.2">
      <c r="A242" s="52"/>
      <c r="B242" s="17"/>
      <c r="D242" s="17"/>
    </row>
    <row r="243" spans="1:4" ht="11.25" customHeight="1" x14ac:dyDescent="0.2">
      <c r="A243" s="52"/>
      <c r="B243" s="17"/>
      <c r="C243" s="17"/>
      <c r="D243" s="17"/>
    </row>
    <row r="244" spans="1:4" ht="11.25" customHeight="1" x14ac:dyDescent="0.2">
      <c r="A244" s="19"/>
      <c r="B244" s="17"/>
      <c r="D244" s="17"/>
    </row>
    <row r="245" spans="1:4" ht="11.25" customHeight="1" x14ac:dyDescent="0.2">
      <c r="A245" s="52"/>
      <c r="B245" s="17"/>
      <c r="C245" s="17"/>
      <c r="D245" s="17"/>
    </row>
    <row r="246" spans="1:4" ht="11.25" customHeight="1" x14ac:dyDescent="0.2">
      <c r="A246" s="52"/>
      <c r="B246" s="17"/>
      <c r="C246" s="17"/>
      <c r="D246" s="17"/>
    </row>
    <row r="247" spans="1:4" ht="11.25" customHeight="1" x14ac:dyDescent="0.2">
      <c r="A247" s="19"/>
      <c r="B247" s="17"/>
      <c r="C247" s="17"/>
      <c r="D247" s="17"/>
    </row>
    <row r="248" spans="1:4" ht="11.25" customHeight="1" x14ac:dyDescent="0.2">
      <c r="A248" s="52"/>
      <c r="B248" s="17"/>
      <c r="D248" s="17"/>
    </row>
    <row r="249" spans="1:4" ht="11.25" customHeight="1" x14ac:dyDescent="0.2">
      <c r="A249" s="52"/>
      <c r="B249" s="17"/>
      <c r="C249" s="17"/>
      <c r="D249" s="17"/>
    </row>
    <row r="250" spans="1:4" ht="11.25" customHeight="1" x14ac:dyDescent="0.2">
      <c r="A250" s="19"/>
      <c r="B250" s="17"/>
      <c r="D250" s="17"/>
    </row>
    <row r="251" spans="1:4" ht="11.25" customHeight="1" x14ac:dyDescent="0.2">
      <c r="A251" s="52"/>
      <c r="B251" s="17"/>
      <c r="C251" s="17"/>
      <c r="D251" s="17"/>
    </row>
    <row r="252" spans="1:4" ht="11.25" customHeight="1" x14ac:dyDescent="0.2">
      <c r="A252" s="52"/>
      <c r="B252" s="17"/>
      <c r="D252" s="17"/>
    </row>
    <row r="253" spans="1:4" ht="11.25" customHeight="1" x14ac:dyDescent="0.2">
      <c r="A253" s="52"/>
      <c r="B253" s="17"/>
      <c r="C253" s="17"/>
      <c r="D253" s="17"/>
    </row>
    <row r="254" spans="1:4" ht="11.25" customHeight="1" x14ac:dyDescent="0.2">
      <c r="A254" s="19"/>
      <c r="B254" s="17"/>
      <c r="C254" s="17"/>
      <c r="D254" s="17"/>
    </row>
    <row r="255" spans="1:4" ht="11.25" customHeight="1" x14ac:dyDescent="0.2">
      <c r="A255" s="19"/>
      <c r="B255" s="17"/>
      <c r="C255" s="17"/>
      <c r="D255" s="17"/>
    </row>
    <row r="256" spans="1:4" ht="11.25" customHeight="1" x14ac:dyDescent="0.2">
      <c r="A256" s="52"/>
      <c r="B256" s="17"/>
      <c r="C256" s="17"/>
      <c r="D256" s="17"/>
    </row>
    <row r="257" spans="1:4" ht="11.25" customHeight="1" x14ac:dyDescent="0.2">
      <c r="A257" s="19"/>
      <c r="B257" s="17"/>
      <c r="C257" s="17"/>
      <c r="D257" s="17"/>
    </row>
    <row r="258" spans="1:4" ht="11.25" customHeight="1" x14ac:dyDescent="0.2">
      <c r="A258" s="52"/>
      <c r="B258" s="17"/>
      <c r="C258" s="17"/>
      <c r="D258" s="17"/>
    </row>
    <row r="259" spans="1:4" ht="11.25" customHeight="1" x14ac:dyDescent="0.2">
      <c r="A259" s="52"/>
      <c r="B259" s="17"/>
      <c r="C259" s="17"/>
      <c r="D259" s="17"/>
    </row>
    <row r="260" spans="1:4" ht="11.25" customHeight="1" x14ac:dyDescent="0.2">
      <c r="A260" s="52"/>
      <c r="B260" s="17"/>
      <c r="C260" s="17"/>
      <c r="D260" s="17"/>
    </row>
    <row r="261" spans="1:4" ht="11.25" customHeight="1" x14ac:dyDescent="0.2">
      <c r="A261" s="52"/>
      <c r="B261" s="17"/>
      <c r="C261" s="17"/>
      <c r="D261" s="17"/>
    </row>
    <row r="262" spans="1:4" ht="11.25" customHeight="1" x14ac:dyDescent="0.2">
      <c r="A262" s="52"/>
      <c r="B262" s="17"/>
      <c r="C262" s="17"/>
      <c r="D262" s="17"/>
    </row>
    <row r="263" spans="1:4" ht="11.25" customHeight="1" x14ac:dyDescent="0.2">
      <c r="A263" s="53"/>
      <c r="B263" s="17"/>
      <c r="C263" s="17"/>
      <c r="D263" s="17"/>
    </row>
    <row r="264" spans="1:4" ht="11.25" customHeight="1" x14ac:dyDescent="0.2">
      <c r="A264" s="52"/>
      <c r="C264" s="17"/>
      <c r="D264" s="17"/>
    </row>
    <row r="265" spans="1:4" ht="11.25" customHeight="1" x14ac:dyDescent="0.2">
      <c r="A265" s="52"/>
      <c r="C265" s="17"/>
      <c r="D265" s="17"/>
    </row>
    <row r="266" spans="1:4" ht="11.25" customHeight="1" x14ac:dyDescent="0.2">
      <c r="A266" s="52"/>
      <c r="C266" s="17"/>
      <c r="D266" s="17"/>
    </row>
    <row r="267" spans="1:4" ht="11.25" customHeight="1" x14ac:dyDescent="0.2">
      <c r="A267" s="52"/>
      <c r="C267" s="17"/>
      <c r="D267" s="17"/>
    </row>
    <row r="268" spans="1:4" ht="11.25" customHeight="1" x14ac:dyDescent="0.2">
      <c r="A268" s="52"/>
      <c r="C268" s="17"/>
      <c r="D268" s="17"/>
    </row>
    <row r="269" spans="1:4" ht="11.25" customHeight="1" x14ac:dyDescent="0.2">
      <c r="A269" s="52"/>
      <c r="C269" s="17"/>
      <c r="D269" s="17"/>
    </row>
    <row r="270" spans="1:4" ht="11.25" customHeight="1" x14ac:dyDescent="0.2">
      <c r="A270" s="52"/>
      <c r="C270" s="17"/>
      <c r="D270" s="17"/>
    </row>
    <row r="271" spans="1:4" ht="11.25" customHeight="1" x14ac:dyDescent="0.2">
      <c r="A271" s="52"/>
      <c r="C271" s="17"/>
      <c r="D271" s="17"/>
    </row>
    <row r="272" spans="1:4" ht="11.25" customHeight="1" x14ac:dyDescent="0.2">
      <c r="A272" s="52"/>
      <c r="C272" s="17"/>
      <c r="D272" s="17"/>
    </row>
    <row r="273" spans="1:4" ht="11.25" customHeight="1" x14ac:dyDescent="0.2">
      <c r="A273" s="52"/>
      <c r="C273" s="17"/>
      <c r="D273" s="17"/>
    </row>
    <row r="274" spans="1:4" ht="11.25" customHeight="1" x14ac:dyDescent="0.2">
      <c r="A274" s="52"/>
      <c r="C274" s="17"/>
      <c r="D274" s="17"/>
    </row>
    <row r="275" spans="1:4" ht="11.25" customHeight="1" x14ac:dyDescent="0.2">
      <c r="A275" s="52"/>
      <c r="C275" s="17"/>
      <c r="D275" s="17"/>
    </row>
    <row r="276" spans="1:4" ht="11.25" customHeight="1" x14ac:dyDescent="0.2">
      <c r="A276" s="52"/>
      <c r="C276" s="17"/>
      <c r="D276" s="17"/>
    </row>
    <row r="277" spans="1:4" ht="11.25" customHeight="1" x14ac:dyDescent="0.2">
      <c r="A277" s="52"/>
      <c r="C277" s="17"/>
      <c r="D277" s="17"/>
    </row>
    <row r="278" spans="1:4" ht="11.25" customHeight="1" x14ac:dyDescent="0.2">
      <c r="A278" s="52"/>
      <c r="C278" s="17"/>
      <c r="D278" s="17"/>
    </row>
    <row r="279" spans="1:4" ht="11.25" customHeight="1" x14ac:dyDescent="0.2">
      <c r="A279" s="52"/>
      <c r="C279" s="17"/>
      <c r="D279" s="17"/>
    </row>
    <row r="280" spans="1:4" ht="11.25" customHeight="1" x14ac:dyDescent="0.2">
      <c r="A280" s="52"/>
      <c r="C280" s="17"/>
      <c r="D280" s="17"/>
    </row>
    <row r="281" spans="1:4" ht="11.25" customHeight="1" x14ac:dyDescent="0.2">
      <c r="A281" s="52"/>
      <c r="C281" s="17"/>
      <c r="D281" s="17"/>
    </row>
    <row r="282" spans="1:4" ht="11.25" customHeight="1" x14ac:dyDescent="0.2">
      <c r="A282" s="52"/>
      <c r="C282" s="17"/>
      <c r="D282" s="17"/>
    </row>
    <row r="283" spans="1:4" ht="11.25" customHeight="1" x14ac:dyDescent="0.2">
      <c r="A283" s="52"/>
      <c r="C283" s="17"/>
      <c r="D283" s="17"/>
    </row>
    <row r="284" spans="1:4" ht="11.25" customHeight="1" x14ac:dyDescent="0.2">
      <c r="A284" s="52"/>
      <c r="C284" s="17"/>
      <c r="D284" s="17"/>
    </row>
    <row r="285" spans="1:4" ht="11.25" customHeight="1" x14ac:dyDescent="0.2">
      <c r="A285" s="52"/>
      <c r="C285" s="17"/>
      <c r="D285" s="17"/>
    </row>
    <row r="286" spans="1:4" ht="11.25" customHeight="1" x14ac:dyDescent="0.2">
      <c r="A286" s="52"/>
      <c r="C286" s="17"/>
      <c r="D286" s="17"/>
    </row>
    <row r="287" spans="1:4" ht="11.25" customHeight="1" x14ac:dyDescent="0.2">
      <c r="A287" s="52"/>
      <c r="C287" s="17"/>
      <c r="D287" s="17"/>
    </row>
    <row r="288" spans="1:4" ht="11.25" customHeight="1" x14ac:dyDescent="0.2">
      <c r="A288" s="52"/>
      <c r="C288" s="17"/>
      <c r="D288" s="17"/>
    </row>
    <row r="289" spans="1:7" ht="11.25" customHeight="1" x14ac:dyDescent="0.2">
      <c r="A289" s="52"/>
      <c r="C289" s="17"/>
      <c r="D289" s="17"/>
    </row>
    <row r="290" spans="1:7" ht="11.25" customHeight="1" x14ac:dyDescent="0.2">
      <c r="A290" s="52"/>
      <c r="C290" s="17"/>
      <c r="D290" s="17"/>
    </row>
    <row r="291" spans="1:7" ht="11.25" customHeight="1" x14ac:dyDescent="0.2">
      <c r="A291" s="52"/>
      <c r="C291" s="17"/>
      <c r="D291" s="17"/>
    </row>
    <row r="292" spans="1:7" ht="11.25" customHeight="1" x14ac:dyDescent="0.2">
      <c r="A292" s="52"/>
      <c r="C292" s="17"/>
      <c r="D292" s="17"/>
    </row>
    <row r="293" spans="1:7" ht="11.25" customHeight="1" x14ac:dyDescent="0.2">
      <c r="A293" s="52"/>
      <c r="C293" s="17"/>
      <c r="D293" s="17"/>
      <c r="G293" s="10"/>
    </row>
    <row r="294" spans="1:7" ht="11.25" customHeight="1" x14ac:dyDescent="0.2">
      <c r="A294" s="52"/>
      <c r="C294" s="17"/>
      <c r="D294" s="17"/>
    </row>
    <row r="295" spans="1:7" ht="11.25" customHeight="1" x14ac:dyDescent="0.2">
      <c r="A295" s="52"/>
      <c r="B295" s="17"/>
      <c r="C295" s="17"/>
      <c r="D295" s="17"/>
    </row>
    <row r="296" spans="1:7" s="55" customFormat="1" ht="11.25" customHeight="1" x14ac:dyDescent="0.2">
      <c r="A296" s="52"/>
      <c r="B296" s="17"/>
      <c r="C296" s="17"/>
      <c r="D296" s="17"/>
      <c r="E296" s="3"/>
      <c r="F296" s="27"/>
      <c r="G296" s="54"/>
    </row>
    <row r="297" spans="1:7" ht="11.25" customHeight="1" x14ac:dyDescent="0.2">
      <c r="A297" s="52"/>
      <c r="B297" s="17"/>
      <c r="C297" s="17"/>
      <c r="D297" s="17"/>
    </row>
    <row r="298" spans="1:7" ht="11.25" customHeight="1" x14ac:dyDescent="0.2">
      <c r="A298" s="52"/>
      <c r="C298" s="17"/>
      <c r="D298" s="17"/>
    </row>
    <row r="299" spans="1:7" ht="11.25" customHeight="1" x14ac:dyDescent="0.2">
      <c r="A299" s="19"/>
      <c r="B299" s="17"/>
      <c r="C299" s="17"/>
      <c r="D299" s="17"/>
      <c r="E299" s="17"/>
    </row>
    <row r="300" spans="1:7" ht="11.25" customHeight="1" x14ac:dyDescent="0.2">
      <c r="A300" s="19"/>
      <c r="B300" s="17"/>
      <c r="C300" s="17"/>
      <c r="D300" s="17"/>
      <c r="E300" s="17"/>
    </row>
    <row r="301" spans="1:7" ht="11.25" customHeight="1" x14ac:dyDescent="0.2"/>
    <row r="302" spans="1:7" ht="11.25" customHeight="1" x14ac:dyDescent="0.2">
      <c r="A302" s="18"/>
      <c r="B302" s="56"/>
      <c r="C302" s="56"/>
      <c r="D302" s="56"/>
      <c r="E302" s="56"/>
      <c r="F302" s="6"/>
    </row>
    <row r="303" spans="1:7" ht="11.25" customHeight="1" x14ac:dyDescent="0.2">
      <c r="A303" s="19"/>
      <c r="B303" s="17"/>
      <c r="C303" s="17"/>
      <c r="D303" s="17"/>
    </row>
    <row r="304" spans="1:7" ht="11.25" customHeight="1" x14ac:dyDescent="0.2">
      <c r="A304" s="19"/>
      <c r="B304" s="17"/>
      <c r="C304" s="17"/>
      <c r="D304" s="17"/>
    </row>
    <row r="305" spans="1:4" ht="11.25" customHeight="1" x14ac:dyDescent="0.2">
      <c r="A305" s="19"/>
      <c r="B305" s="17"/>
      <c r="C305" s="17"/>
      <c r="D305" s="17"/>
    </row>
    <row r="306" spans="1:4" ht="11.25" customHeight="1" x14ac:dyDescent="0.2">
      <c r="A306" s="19"/>
      <c r="B306" s="17"/>
      <c r="C306" s="17"/>
      <c r="D306" s="17"/>
    </row>
    <row r="307" spans="1:4" ht="11.25" customHeight="1" x14ac:dyDescent="0.2"/>
    <row r="308" spans="1:4" ht="11.25" customHeight="1" x14ac:dyDescent="0.2">
      <c r="A308" s="19"/>
      <c r="B308" s="17"/>
      <c r="C308" s="17"/>
      <c r="D308" s="17"/>
    </row>
    <row r="309" spans="1:4" ht="11.25" customHeight="1" x14ac:dyDescent="0.2">
      <c r="A309" s="19"/>
      <c r="B309" s="17"/>
      <c r="C309" s="17"/>
      <c r="D309" s="17"/>
    </row>
    <row r="310" spans="1:4" ht="11.25" customHeight="1" x14ac:dyDescent="0.2">
      <c r="A310" s="19"/>
      <c r="B310" s="17"/>
      <c r="C310" s="17"/>
      <c r="D310" s="17"/>
    </row>
    <row r="311" spans="1:4" ht="11.25" customHeight="1" x14ac:dyDescent="0.2">
      <c r="A311" s="19"/>
      <c r="B311" s="17"/>
      <c r="C311" s="17"/>
      <c r="D311" s="17"/>
    </row>
    <row r="312" spans="1:4" ht="11.25" customHeight="1" x14ac:dyDescent="0.2">
      <c r="A312" s="19"/>
      <c r="B312" s="17"/>
      <c r="C312" s="17"/>
      <c r="D312" s="17"/>
    </row>
    <row r="313" spans="1:4" ht="11.25" customHeight="1" x14ac:dyDescent="0.2">
      <c r="A313" s="19"/>
      <c r="B313" s="17"/>
      <c r="C313" s="17"/>
      <c r="D313" s="17"/>
    </row>
    <row r="314" spans="1:4" ht="11.25" customHeight="1" x14ac:dyDescent="0.2">
      <c r="A314" s="19"/>
      <c r="B314" s="17"/>
      <c r="C314" s="17"/>
      <c r="D314" s="17"/>
    </row>
    <row r="315" spans="1:4" ht="11.25" customHeight="1" x14ac:dyDescent="0.2">
      <c r="A315" s="19"/>
      <c r="B315" s="17"/>
      <c r="C315" s="17"/>
      <c r="D315" s="17"/>
    </row>
    <row r="316" spans="1:4" ht="11.25" customHeight="1" x14ac:dyDescent="0.2">
      <c r="A316" s="19"/>
      <c r="B316" s="17"/>
      <c r="C316" s="17"/>
      <c r="D316" s="17"/>
    </row>
    <row r="317" spans="1:4" ht="11.25" customHeight="1" x14ac:dyDescent="0.2">
      <c r="A317" s="19"/>
    </row>
    <row r="318" spans="1:4" ht="11.25" customHeight="1" x14ac:dyDescent="0.2">
      <c r="A318" s="19"/>
      <c r="B318" s="17"/>
      <c r="C318" s="17"/>
      <c r="D318" s="17"/>
    </row>
    <row r="319" spans="1:4" ht="11.25" customHeight="1" x14ac:dyDescent="0.2">
      <c r="A319" s="19"/>
      <c r="B319" s="17"/>
      <c r="C319" s="17"/>
      <c r="D319" s="17"/>
    </row>
    <row r="320" spans="1:4" ht="11.25" customHeight="1" x14ac:dyDescent="0.2">
      <c r="A320" s="19"/>
      <c r="B320" s="17"/>
      <c r="C320" s="17"/>
      <c r="D320" s="17"/>
    </row>
    <row r="321" spans="1:4" ht="11.25" customHeight="1" x14ac:dyDescent="0.2">
      <c r="A321" s="19"/>
      <c r="B321" s="17"/>
      <c r="C321" s="17"/>
      <c r="D321" s="17"/>
    </row>
    <row r="322" spans="1:4" ht="11.25" customHeight="1" x14ac:dyDescent="0.2">
      <c r="A322" s="19"/>
    </row>
    <row r="323" spans="1:4" ht="11.25" customHeight="1" x14ac:dyDescent="0.2">
      <c r="A323" s="19"/>
      <c r="B323" s="17"/>
      <c r="C323" s="17"/>
      <c r="D323" s="17"/>
    </row>
    <row r="324" spans="1:4" ht="11.25" customHeight="1" x14ac:dyDescent="0.2">
      <c r="A324" s="19"/>
      <c r="B324" s="17"/>
      <c r="C324" s="17"/>
      <c r="D324" s="17"/>
    </row>
    <row r="325" spans="1:4" ht="11.25" customHeight="1" x14ac:dyDescent="0.2">
      <c r="A325" s="19"/>
      <c r="B325" s="17"/>
      <c r="C325" s="17"/>
      <c r="D325" s="17"/>
    </row>
    <row r="326" spans="1:4" ht="11.25" customHeight="1" x14ac:dyDescent="0.2">
      <c r="A326" s="19"/>
      <c r="B326" s="17"/>
      <c r="C326" s="17"/>
      <c r="D326" s="17"/>
    </row>
    <row r="327" spans="1:4" ht="11.25" customHeight="1" x14ac:dyDescent="0.2">
      <c r="A327" s="19"/>
    </row>
    <row r="328" spans="1:4" ht="11.25" customHeight="1" x14ac:dyDescent="0.2">
      <c r="A328" s="19"/>
      <c r="B328" s="17"/>
      <c r="C328" s="17"/>
      <c r="D328" s="17"/>
    </row>
    <row r="329" spans="1:4" ht="11.25" customHeight="1" x14ac:dyDescent="0.2">
      <c r="A329" s="19"/>
      <c r="B329" s="17"/>
      <c r="C329" s="17"/>
      <c r="D329" s="17"/>
    </row>
    <row r="330" spans="1:4" ht="11.25" customHeight="1" x14ac:dyDescent="0.2">
      <c r="A330" s="19"/>
      <c r="B330" s="17"/>
      <c r="C330" s="17"/>
      <c r="D330" s="17"/>
    </row>
    <row r="331" spans="1:4" ht="11.25" customHeight="1" x14ac:dyDescent="0.2">
      <c r="A331" s="19"/>
      <c r="B331" s="17"/>
      <c r="C331" s="17"/>
      <c r="D331" s="17"/>
    </row>
    <row r="332" spans="1:4" ht="11.25" customHeight="1" x14ac:dyDescent="0.2">
      <c r="A332" s="19"/>
    </row>
    <row r="333" spans="1:4" ht="11.25" customHeight="1" x14ac:dyDescent="0.2">
      <c r="A333" s="19"/>
      <c r="B333" s="17"/>
      <c r="C333" s="17"/>
      <c r="D333" s="17"/>
    </row>
    <row r="334" spans="1:4" ht="11.25" customHeight="1" x14ac:dyDescent="0.2">
      <c r="A334" s="19"/>
      <c r="B334" s="17"/>
      <c r="C334" s="17"/>
      <c r="D334" s="17"/>
    </row>
    <row r="335" spans="1:4" ht="11.25" customHeight="1" x14ac:dyDescent="0.2">
      <c r="A335" s="19"/>
      <c r="B335" s="17"/>
      <c r="C335" s="17"/>
      <c r="D335" s="17"/>
    </row>
    <row r="336" spans="1:4" ht="11.25" customHeight="1" x14ac:dyDescent="0.2">
      <c r="A336" s="19"/>
      <c r="B336" s="17"/>
      <c r="C336" s="17"/>
      <c r="D336" s="17"/>
    </row>
    <row r="337" spans="1:4" ht="11.25" customHeight="1" x14ac:dyDescent="0.2">
      <c r="A337" s="19"/>
    </row>
    <row r="338" spans="1:4" ht="11.25" customHeight="1" x14ac:dyDescent="0.2">
      <c r="A338" s="19"/>
      <c r="B338" s="17"/>
      <c r="C338" s="17"/>
      <c r="D338" s="17"/>
    </row>
    <row r="339" spans="1:4" ht="11.25" customHeight="1" x14ac:dyDescent="0.2">
      <c r="A339" s="19"/>
      <c r="B339" s="17"/>
      <c r="C339" s="17"/>
      <c r="D339" s="17"/>
    </row>
    <row r="340" spans="1:4" ht="11.25" customHeight="1" x14ac:dyDescent="0.2">
      <c r="A340" s="19"/>
      <c r="B340" s="17"/>
      <c r="C340" s="17"/>
      <c r="D340" s="17"/>
    </row>
    <row r="341" spans="1:4" ht="11.25" customHeight="1" x14ac:dyDescent="0.2">
      <c r="A341" s="19"/>
      <c r="B341" s="17"/>
      <c r="C341" s="17"/>
      <c r="D341" s="17"/>
    </row>
    <row r="342" spans="1:4" ht="11.25" customHeight="1" x14ac:dyDescent="0.2">
      <c r="A342" s="19"/>
    </row>
    <row r="343" spans="1:4" ht="11.25" customHeight="1" x14ac:dyDescent="0.2">
      <c r="A343" s="19"/>
      <c r="B343" s="17"/>
      <c r="C343" s="17"/>
      <c r="D343" s="17"/>
    </row>
    <row r="344" spans="1:4" ht="11.25" customHeight="1" x14ac:dyDescent="0.2">
      <c r="A344" s="19"/>
      <c r="B344" s="17"/>
      <c r="C344" s="17"/>
      <c r="D344" s="17"/>
    </row>
    <row r="345" spans="1:4" ht="11.25" customHeight="1" x14ac:dyDescent="0.2">
      <c r="A345" s="19"/>
      <c r="B345" s="17"/>
      <c r="C345" s="17"/>
      <c r="D345" s="17"/>
    </row>
    <row r="346" spans="1:4" ht="11.25" customHeight="1" x14ac:dyDescent="0.2">
      <c r="A346" s="19"/>
      <c r="B346" s="17"/>
      <c r="C346" s="17"/>
      <c r="D346" s="17"/>
    </row>
    <row r="347" spans="1:4" ht="11.25" customHeight="1" x14ac:dyDescent="0.2">
      <c r="A347" s="19"/>
    </row>
    <row r="348" spans="1:4" ht="11.25" customHeight="1" x14ac:dyDescent="0.2">
      <c r="A348" s="19"/>
      <c r="B348" s="17"/>
      <c r="C348" s="17"/>
      <c r="D348" s="17"/>
    </row>
    <row r="349" spans="1:4" ht="11.25" customHeight="1" x14ac:dyDescent="0.2">
      <c r="A349" s="19"/>
      <c r="B349" s="17"/>
      <c r="C349" s="17"/>
      <c r="D349" s="17"/>
    </row>
    <row r="350" spans="1:4" ht="11.25" customHeight="1" x14ac:dyDescent="0.2">
      <c r="A350" s="19"/>
      <c r="B350" s="17"/>
      <c r="C350" s="17"/>
      <c r="D350" s="17"/>
    </row>
    <row r="351" spans="1:4" ht="11.25" customHeight="1" x14ac:dyDescent="0.2">
      <c r="A351" s="19"/>
      <c r="B351" s="17"/>
      <c r="C351" s="17"/>
      <c r="D351" s="17"/>
    </row>
    <row r="352" spans="1:4" ht="11.25" customHeight="1" x14ac:dyDescent="0.2">
      <c r="A352" s="19"/>
    </row>
    <row r="353" spans="1:6" ht="11.25" customHeight="1" x14ac:dyDescent="0.2">
      <c r="A353" s="19"/>
      <c r="B353" s="17"/>
      <c r="C353" s="17"/>
      <c r="D353" s="17"/>
    </row>
    <row r="354" spans="1:6" ht="11.25" customHeight="1" x14ac:dyDescent="0.2">
      <c r="A354" s="19"/>
      <c r="B354" s="17"/>
      <c r="C354" s="17"/>
      <c r="D354" s="17"/>
    </row>
    <row r="355" spans="1:6" ht="11.25" customHeight="1" x14ac:dyDescent="0.2">
      <c r="A355" s="19"/>
      <c r="B355" s="17"/>
      <c r="C355" s="17"/>
      <c r="D355" s="17"/>
    </row>
    <row r="356" spans="1:6" ht="11.25" customHeight="1" x14ac:dyDescent="0.2">
      <c r="A356" s="19"/>
      <c r="B356" s="17"/>
      <c r="C356" s="17"/>
      <c r="D356" s="17"/>
    </row>
    <row r="357" spans="1:6" ht="11.25" customHeight="1" x14ac:dyDescent="0.2">
      <c r="A357" s="19"/>
    </row>
    <row r="358" spans="1:6" ht="11.25" customHeight="1" x14ac:dyDescent="0.2">
      <c r="A358" s="19"/>
      <c r="B358" s="17"/>
      <c r="C358" s="17"/>
      <c r="D358" s="17"/>
    </row>
    <row r="359" spans="1:6" ht="11.25" customHeight="1" x14ac:dyDescent="0.2">
      <c r="A359" s="19"/>
      <c r="B359" s="17"/>
      <c r="C359" s="17"/>
      <c r="D359" s="17"/>
    </row>
    <row r="360" spans="1:6" ht="11.25" customHeight="1" x14ac:dyDescent="0.2">
      <c r="A360" s="19"/>
      <c r="B360" s="17"/>
      <c r="C360" s="17"/>
      <c r="D360" s="17"/>
    </row>
    <row r="361" spans="1:6" ht="11.25" customHeight="1" x14ac:dyDescent="0.2">
      <c r="A361" s="19"/>
      <c r="B361" s="17"/>
      <c r="C361" s="17"/>
      <c r="D361" s="17"/>
    </row>
    <row r="362" spans="1:6" ht="11.25" customHeight="1" x14ac:dyDescent="0.2">
      <c r="A362" s="19"/>
      <c r="B362" s="17"/>
      <c r="C362" s="17"/>
      <c r="D362" s="17"/>
    </row>
    <row r="363" spans="1:6" ht="11.25" customHeight="1" x14ac:dyDescent="0.2">
      <c r="A363" s="57"/>
      <c r="B363" s="58"/>
      <c r="C363" s="58"/>
      <c r="D363" s="58"/>
      <c r="E363" s="59"/>
      <c r="F363" s="60"/>
    </row>
    <row r="364" spans="1:6" ht="11.25" customHeight="1" x14ac:dyDescent="0.2">
      <c r="A364" s="57"/>
      <c r="B364" s="58"/>
      <c r="C364" s="58"/>
      <c r="D364" s="58"/>
      <c r="E364" s="59"/>
      <c r="F364" s="60"/>
    </row>
    <row r="365" spans="1:6" ht="13.5" customHeight="1" x14ac:dyDescent="0.2">
      <c r="A365" s="57"/>
      <c r="B365" s="58"/>
      <c r="C365" s="58"/>
      <c r="D365" s="58"/>
      <c r="E365" s="59"/>
      <c r="F365" s="60"/>
    </row>
    <row r="366" spans="1:6" ht="11.25" customHeight="1" x14ac:dyDescent="0.2">
      <c r="A366" s="57"/>
      <c r="B366" s="58"/>
      <c r="C366" s="58"/>
      <c r="D366" s="58"/>
      <c r="E366" s="59"/>
      <c r="F366" s="60"/>
    </row>
    <row r="367" spans="1:6" ht="11.25" customHeight="1" x14ac:dyDescent="0.2">
      <c r="A367" s="19"/>
      <c r="B367" s="17"/>
      <c r="C367" s="17"/>
      <c r="D367" s="17"/>
    </row>
    <row r="368" spans="1:6" ht="11.25" customHeight="1" x14ac:dyDescent="0.2">
      <c r="A368" s="19"/>
      <c r="B368" s="17"/>
      <c r="C368" s="17"/>
      <c r="D368" s="17"/>
    </row>
    <row r="369" spans="1:4" ht="11.25" customHeight="1" x14ac:dyDescent="0.2">
      <c r="A369" s="19"/>
      <c r="B369" s="17"/>
      <c r="C369" s="17"/>
      <c r="D369" s="17"/>
    </row>
    <row r="370" spans="1:4" ht="11.25" customHeight="1" x14ac:dyDescent="0.2">
      <c r="A370" s="19"/>
      <c r="B370" s="17"/>
      <c r="C370" s="17"/>
      <c r="D370" s="17"/>
    </row>
    <row r="371" spans="1:4" ht="11.25" customHeight="1" x14ac:dyDescent="0.2">
      <c r="A371" s="19"/>
    </row>
    <row r="372" spans="1:4" ht="11.25" customHeight="1" x14ac:dyDescent="0.2">
      <c r="A372" s="18"/>
    </row>
    <row r="373" spans="1:4" ht="11.25" customHeight="1" x14ac:dyDescent="0.2">
      <c r="A373" s="19"/>
      <c r="B373" s="17"/>
      <c r="C373" s="17"/>
      <c r="D373" s="17"/>
    </row>
    <row r="374" spans="1:4" ht="11.25" customHeight="1" x14ac:dyDescent="0.2">
      <c r="A374" s="19"/>
      <c r="B374" s="17"/>
      <c r="C374" s="17"/>
      <c r="D374" s="17"/>
    </row>
    <row r="375" spans="1:4" ht="11.25" customHeight="1" x14ac:dyDescent="0.2">
      <c r="A375" s="19"/>
      <c r="B375" s="17"/>
      <c r="C375" s="17"/>
      <c r="D375" s="17"/>
    </row>
    <row r="376" spans="1:4" ht="11.25" customHeight="1" x14ac:dyDescent="0.2">
      <c r="A376" s="19"/>
      <c r="B376" s="17"/>
      <c r="C376" s="17"/>
      <c r="D376" s="17"/>
    </row>
    <row r="377" spans="1:4" ht="11.25" customHeight="1" x14ac:dyDescent="0.2">
      <c r="A377" s="19"/>
    </row>
    <row r="378" spans="1:4" ht="11.25" customHeight="1" x14ac:dyDescent="0.2">
      <c r="A378" s="19"/>
      <c r="B378" s="17"/>
      <c r="C378" s="17"/>
      <c r="D378" s="17"/>
    </row>
    <row r="379" spans="1:4" ht="11.25" customHeight="1" x14ac:dyDescent="0.2">
      <c r="A379" s="19"/>
      <c r="B379" s="17"/>
      <c r="C379" s="17"/>
      <c r="D379" s="17"/>
    </row>
    <row r="380" spans="1:4" ht="11.25" customHeight="1" x14ac:dyDescent="0.2">
      <c r="A380" s="19"/>
      <c r="B380" s="17"/>
      <c r="C380" s="17"/>
      <c r="D380" s="17"/>
    </row>
    <row r="381" spans="1:4" ht="11.25" customHeight="1" x14ac:dyDescent="0.2">
      <c r="A381" s="19"/>
      <c r="B381" s="17"/>
      <c r="C381" s="17"/>
      <c r="D381" s="17"/>
    </row>
    <row r="382" spans="1:4" ht="11.25" customHeight="1" x14ac:dyDescent="0.2">
      <c r="A382" s="19"/>
    </row>
    <row r="383" spans="1:4" ht="11.25" customHeight="1" x14ac:dyDescent="0.2">
      <c r="A383" s="19"/>
      <c r="B383" s="17"/>
      <c r="C383" s="17"/>
      <c r="D383" s="17"/>
    </row>
    <row r="384" spans="1:4" ht="11.25" customHeight="1" x14ac:dyDescent="0.2">
      <c r="A384" s="19"/>
      <c r="B384" s="17"/>
      <c r="C384" s="17"/>
      <c r="D384" s="17"/>
    </row>
    <row r="385" spans="1:4" ht="11.25" customHeight="1" x14ac:dyDescent="0.2">
      <c r="A385" s="19"/>
      <c r="B385" s="17"/>
      <c r="C385" s="17"/>
      <c r="D385" s="17"/>
    </row>
    <row r="386" spans="1:4" ht="11.25" customHeight="1" x14ac:dyDescent="0.2">
      <c r="A386" s="19"/>
      <c r="B386" s="17"/>
      <c r="C386" s="17"/>
      <c r="D386" s="17"/>
    </row>
    <row r="387" spans="1:4" ht="11.25" customHeight="1" x14ac:dyDescent="0.2">
      <c r="A387" s="19"/>
    </row>
    <row r="388" spans="1:4" ht="11.25" customHeight="1" x14ac:dyDescent="0.2">
      <c r="A388" s="19"/>
      <c r="B388" s="17"/>
      <c r="C388" s="17"/>
      <c r="D388" s="17"/>
    </row>
    <row r="389" spans="1:4" ht="11.25" customHeight="1" x14ac:dyDescent="0.2">
      <c r="A389" s="19"/>
      <c r="B389" s="17"/>
      <c r="C389" s="17"/>
      <c r="D389" s="17"/>
    </row>
    <row r="390" spans="1:4" ht="11.25" customHeight="1" x14ac:dyDescent="0.2">
      <c r="A390" s="19"/>
      <c r="B390" s="17"/>
      <c r="C390" s="17"/>
      <c r="D390" s="17"/>
    </row>
    <row r="391" spans="1:4" ht="11.25" customHeight="1" x14ac:dyDescent="0.2">
      <c r="A391" s="19"/>
      <c r="B391" s="17"/>
      <c r="C391" s="17"/>
      <c r="D391" s="17"/>
    </row>
    <row r="392" spans="1:4" ht="11.25" customHeight="1" x14ac:dyDescent="0.2">
      <c r="A392" s="19"/>
    </row>
    <row r="393" spans="1:4" ht="11.25" customHeight="1" x14ac:dyDescent="0.2">
      <c r="A393" s="19"/>
      <c r="B393" s="17"/>
      <c r="C393" s="17"/>
      <c r="D393" s="17"/>
    </row>
    <row r="394" spans="1:4" ht="11.25" customHeight="1" x14ac:dyDescent="0.2">
      <c r="A394" s="19"/>
      <c r="B394" s="17"/>
      <c r="C394" s="17"/>
      <c r="D394" s="17"/>
    </row>
    <row r="395" spans="1:4" ht="11.25" customHeight="1" x14ac:dyDescent="0.2">
      <c r="A395" s="19"/>
      <c r="B395" s="17"/>
      <c r="C395" s="17"/>
      <c r="D395" s="17"/>
    </row>
    <row r="396" spans="1:4" ht="11.25" customHeight="1" x14ac:dyDescent="0.2">
      <c r="A396" s="19"/>
      <c r="B396" s="17"/>
      <c r="C396" s="17"/>
      <c r="D396" s="17"/>
    </row>
    <row r="397" spans="1:4" ht="11.25" customHeight="1" x14ac:dyDescent="0.2">
      <c r="A397" s="19"/>
    </row>
    <row r="398" spans="1:4" ht="11.25" customHeight="1" x14ac:dyDescent="0.2">
      <c r="A398" s="19"/>
      <c r="B398" s="17"/>
      <c r="C398" s="17"/>
      <c r="D398" s="17"/>
    </row>
    <row r="399" spans="1:4" ht="11.25" customHeight="1" x14ac:dyDescent="0.2">
      <c r="A399" s="19"/>
      <c r="B399" s="17"/>
      <c r="C399" s="17"/>
      <c r="D399" s="17"/>
    </row>
    <row r="400" spans="1:4" ht="11.25" customHeight="1" x14ac:dyDescent="0.2">
      <c r="A400" s="19"/>
      <c r="B400" s="17"/>
      <c r="C400" s="17"/>
      <c r="D400" s="17"/>
    </row>
    <row r="401" spans="1:4" ht="11.25" customHeight="1" x14ac:dyDescent="0.2">
      <c r="A401" s="19"/>
      <c r="B401" s="17"/>
      <c r="C401" s="17"/>
      <c r="D401" s="17"/>
    </row>
    <row r="402" spans="1:4" ht="11.25" customHeight="1" x14ac:dyDescent="0.2">
      <c r="A402" s="19"/>
    </row>
    <row r="403" spans="1:4" ht="11.25" customHeight="1" x14ac:dyDescent="0.2">
      <c r="A403" s="19"/>
      <c r="B403" s="17"/>
      <c r="C403" s="17"/>
      <c r="D403" s="17"/>
    </row>
    <row r="404" spans="1:4" ht="11.25" customHeight="1" x14ac:dyDescent="0.2">
      <c r="A404" s="19"/>
      <c r="B404" s="17"/>
      <c r="C404" s="17"/>
      <c r="D404" s="17"/>
    </row>
    <row r="405" spans="1:4" ht="11.25" customHeight="1" x14ac:dyDescent="0.2">
      <c r="A405" s="19"/>
      <c r="B405" s="17"/>
      <c r="C405" s="17"/>
      <c r="D405" s="17"/>
    </row>
    <row r="406" spans="1:4" ht="11.25" customHeight="1" x14ac:dyDescent="0.2">
      <c r="A406" s="19"/>
      <c r="B406" s="17"/>
      <c r="C406" s="17"/>
      <c r="D406" s="17"/>
    </row>
    <row r="407" spans="1:4" ht="11.25" customHeight="1" x14ac:dyDescent="0.2">
      <c r="A407" s="19"/>
    </row>
    <row r="408" spans="1:4" ht="11.25" customHeight="1" x14ac:dyDescent="0.2">
      <c r="A408" s="19"/>
      <c r="B408" s="17"/>
      <c r="C408" s="17"/>
      <c r="D408" s="17"/>
    </row>
    <row r="409" spans="1:4" ht="11.25" customHeight="1" x14ac:dyDescent="0.2">
      <c r="A409" s="19"/>
      <c r="B409" s="17"/>
      <c r="C409" s="17"/>
      <c r="D409" s="17"/>
    </row>
    <row r="410" spans="1:4" ht="11.25" customHeight="1" x14ac:dyDescent="0.2">
      <c r="A410" s="19"/>
      <c r="B410" s="17"/>
      <c r="C410" s="17"/>
      <c r="D410" s="17"/>
    </row>
    <row r="411" spans="1:4" ht="11.25" customHeight="1" x14ac:dyDescent="0.2">
      <c r="A411" s="19"/>
      <c r="B411" s="17"/>
      <c r="C411" s="17"/>
      <c r="D411" s="17"/>
    </row>
    <row r="412" spans="1:4" ht="11.25" customHeight="1" x14ac:dyDescent="0.2">
      <c r="A412" s="19"/>
    </row>
    <row r="413" spans="1:4" ht="11.25" customHeight="1" x14ac:dyDescent="0.2">
      <c r="A413" s="19"/>
      <c r="B413" s="17"/>
      <c r="C413" s="17"/>
      <c r="D413" s="17"/>
    </row>
    <row r="414" spans="1:4" ht="11.25" customHeight="1" x14ac:dyDescent="0.2">
      <c r="A414" s="19"/>
      <c r="B414" s="17"/>
      <c r="C414" s="17"/>
      <c r="D414" s="17"/>
    </row>
    <row r="415" spans="1:4" ht="11.25" customHeight="1" x14ac:dyDescent="0.2">
      <c r="A415" s="19"/>
    </row>
    <row r="416" spans="1:4" ht="11.25" customHeight="1" x14ac:dyDescent="0.2">
      <c r="A416" s="19"/>
      <c r="B416" s="17"/>
      <c r="C416" s="17"/>
      <c r="D416" s="17"/>
    </row>
    <row r="417" spans="1:4" ht="11.25" customHeight="1" x14ac:dyDescent="0.2">
      <c r="A417" s="19"/>
      <c r="B417" s="17"/>
      <c r="C417" s="17"/>
      <c r="D417" s="17"/>
    </row>
    <row r="418" spans="1:4" ht="11.25" customHeight="1" x14ac:dyDescent="0.2">
      <c r="A418" s="19"/>
    </row>
    <row r="419" spans="1:4" ht="11.25" customHeight="1" x14ac:dyDescent="0.2">
      <c r="A419" s="19"/>
      <c r="B419" s="17"/>
      <c r="C419" s="17"/>
      <c r="D419" s="17"/>
    </row>
    <row r="420" spans="1:4" ht="11.25" customHeight="1" x14ac:dyDescent="0.2">
      <c r="A420" s="19"/>
      <c r="B420" s="17"/>
      <c r="C420" s="17"/>
      <c r="D420" s="17"/>
    </row>
    <row r="421" spans="1:4" ht="11.25" customHeight="1" x14ac:dyDescent="0.2">
      <c r="A421" s="19"/>
    </row>
    <row r="422" spans="1:4" ht="11.25" customHeight="1" x14ac:dyDescent="0.2">
      <c r="A422" s="19"/>
      <c r="B422" s="17"/>
      <c r="C422" s="17"/>
      <c r="D422" s="17"/>
    </row>
    <row r="423" spans="1:4" ht="11.25" customHeight="1" x14ac:dyDescent="0.2">
      <c r="A423" s="19"/>
      <c r="B423" s="17"/>
      <c r="C423" s="17"/>
      <c r="D423" s="17"/>
    </row>
    <row r="424" spans="1:4" ht="11.25" customHeight="1" x14ac:dyDescent="0.2">
      <c r="A424" s="19"/>
      <c r="B424" s="17"/>
      <c r="C424" s="17"/>
      <c r="D424" s="17"/>
    </row>
    <row r="425" spans="1:4" ht="11.25" customHeight="1" x14ac:dyDescent="0.2">
      <c r="A425" s="19"/>
      <c r="B425" s="17"/>
      <c r="C425" s="17"/>
      <c r="D425" s="17"/>
    </row>
    <row r="426" spans="1:4" ht="11.25" customHeight="1" x14ac:dyDescent="0.2">
      <c r="A426" s="19"/>
    </row>
    <row r="427" spans="1:4" ht="11.25" customHeight="1" x14ac:dyDescent="0.2">
      <c r="A427" s="19"/>
      <c r="B427" s="17"/>
      <c r="C427" s="17"/>
      <c r="D427" s="17"/>
    </row>
    <row r="428" spans="1:4" ht="11.25" customHeight="1" x14ac:dyDescent="0.2">
      <c r="A428" s="19"/>
      <c r="B428" s="17"/>
      <c r="C428" s="17"/>
      <c r="D428" s="17"/>
    </row>
    <row r="429" spans="1:4" ht="11.25" customHeight="1" x14ac:dyDescent="0.2">
      <c r="A429" s="19"/>
      <c r="B429" s="17"/>
      <c r="C429" s="17"/>
      <c r="D429" s="17"/>
    </row>
    <row r="430" spans="1:4" ht="11.25" customHeight="1" x14ac:dyDescent="0.2">
      <c r="A430" s="19"/>
      <c r="B430" s="17"/>
      <c r="C430" s="17"/>
      <c r="D430" s="17"/>
    </row>
    <row r="431" spans="1:4" ht="11.25" customHeight="1" x14ac:dyDescent="0.2">
      <c r="A431" s="19"/>
      <c r="B431" s="17"/>
      <c r="C431" s="17"/>
      <c r="D431" s="17"/>
    </row>
    <row r="432" spans="1:4" ht="11.25" customHeight="1" x14ac:dyDescent="0.2">
      <c r="A432" s="18"/>
      <c r="C432" s="17"/>
      <c r="D432" s="17"/>
    </row>
    <row r="433" spans="1:4" ht="11.25" customHeight="1" x14ac:dyDescent="0.2">
      <c r="A433" s="19"/>
      <c r="C433" s="17"/>
    </row>
    <row r="434" spans="1:4" ht="11.25" customHeight="1" x14ac:dyDescent="0.2">
      <c r="A434" s="19"/>
      <c r="C434" s="17"/>
    </row>
    <row r="435" spans="1:4" ht="11.25" customHeight="1" x14ac:dyDescent="0.2">
      <c r="A435" s="19"/>
      <c r="C435" s="17"/>
    </row>
    <row r="436" spans="1:4" ht="11.25" customHeight="1" x14ac:dyDescent="0.2">
      <c r="A436" s="19"/>
      <c r="C436" s="17"/>
    </row>
    <row r="437" spans="1:4" ht="11.25" customHeight="1" x14ac:dyDescent="0.2">
      <c r="A437" s="19"/>
      <c r="C437" s="17"/>
      <c r="D437" s="17"/>
    </row>
    <row r="438" spans="1:4" ht="11.25" customHeight="1" x14ac:dyDescent="0.2">
      <c r="A438" s="19"/>
      <c r="C438" s="17"/>
    </row>
    <row r="439" spans="1:4" ht="11.25" customHeight="1" x14ac:dyDescent="0.2">
      <c r="A439" s="19"/>
      <c r="C439" s="17"/>
    </row>
    <row r="440" spans="1:4" ht="11.25" customHeight="1" x14ac:dyDescent="0.2">
      <c r="A440" s="19"/>
      <c r="C440" s="17"/>
    </row>
    <row r="441" spans="1:4" ht="11.25" customHeight="1" x14ac:dyDescent="0.2">
      <c r="A441" s="19"/>
      <c r="C441" s="17"/>
    </row>
    <row r="442" spans="1:4" ht="11.25" customHeight="1" x14ac:dyDescent="0.2">
      <c r="A442" s="19"/>
      <c r="C442" s="17"/>
      <c r="D442" s="17"/>
    </row>
    <row r="443" spans="1:4" ht="11.25" customHeight="1" x14ac:dyDescent="0.2">
      <c r="A443" s="19"/>
      <c r="C443" s="17"/>
    </row>
    <row r="444" spans="1:4" ht="11.25" customHeight="1" x14ac:dyDescent="0.2">
      <c r="A444" s="19"/>
      <c r="C444" s="17"/>
    </row>
    <row r="445" spans="1:4" ht="11.25" customHeight="1" x14ac:dyDescent="0.2">
      <c r="A445" s="19"/>
      <c r="C445" s="17"/>
    </row>
    <row r="446" spans="1:4" ht="11.25" customHeight="1" x14ac:dyDescent="0.2">
      <c r="A446" s="19"/>
      <c r="C446" s="17"/>
    </row>
    <row r="447" spans="1:4" ht="11.25" customHeight="1" x14ac:dyDescent="0.2">
      <c r="A447" s="19"/>
      <c r="C447" s="17"/>
      <c r="D447" s="17"/>
    </row>
    <row r="448" spans="1:4" ht="11.25" customHeight="1" x14ac:dyDescent="0.2">
      <c r="A448" s="19"/>
      <c r="C448" s="17"/>
    </row>
    <row r="449" spans="1:4" ht="11.25" customHeight="1" x14ac:dyDescent="0.2">
      <c r="A449" s="19"/>
      <c r="C449" s="17"/>
    </row>
    <row r="450" spans="1:4" ht="11.25" customHeight="1" x14ac:dyDescent="0.2">
      <c r="A450" s="19"/>
      <c r="C450" s="17"/>
    </row>
    <row r="451" spans="1:4" ht="11.25" customHeight="1" x14ac:dyDescent="0.2">
      <c r="A451" s="19"/>
      <c r="C451" s="17"/>
    </row>
    <row r="452" spans="1:4" ht="11.25" customHeight="1" x14ac:dyDescent="0.2">
      <c r="A452" s="19"/>
      <c r="C452" s="17"/>
    </row>
    <row r="453" spans="1:4" ht="11.25" customHeight="1" x14ac:dyDescent="0.2">
      <c r="A453" s="19"/>
      <c r="C453" s="17"/>
    </row>
    <row r="454" spans="1:4" ht="11.25" customHeight="1" x14ac:dyDescent="0.2">
      <c r="A454" s="19"/>
      <c r="C454" s="17"/>
    </row>
    <row r="455" spans="1:4" ht="11.25" customHeight="1" x14ac:dyDescent="0.2">
      <c r="A455" s="19"/>
      <c r="C455" s="17"/>
    </row>
    <row r="456" spans="1:4" ht="11.25" customHeight="1" x14ac:dyDescent="0.2">
      <c r="A456" s="19"/>
      <c r="C456" s="17"/>
    </row>
    <row r="457" spans="1:4" ht="11.25" customHeight="1" x14ac:dyDescent="0.2">
      <c r="A457" s="19"/>
      <c r="C457" s="17"/>
      <c r="D457" s="17"/>
    </row>
    <row r="458" spans="1:4" ht="11.25" customHeight="1" x14ac:dyDescent="0.2">
      <c r="A458" s="19"/>
      <c r="C458" s="17"/>
    </row>
    <row r="459" spans="1:4" ht="11.25" customHeight="1" x14ac:dyDescent="0.2">
      <c r="A459" s="19"/>
      <c r="C459" s="17"/>
    </row>
    <row r="460" spans="1:4" ht="11.25" customHeight="1" x14ac:dyDescent="0.2">
      <c r="A460" s="19"/>
      <c r="C460" s="17"/>
    </row>
    <row r="461" spans="1:4" ht="11.25" customHeight="1" x14ac:dyDescent="0.2">
      <c r="A461" s="19"/>
      <c r="C461" s="17"/>
    </row>
    <row r="462" spans="1:4" ht="11.25" customHeight="1" x14ac:dyDescent="0.2">
      <c r="A462" s="19"/>
      <c r="C462" s="17"/>
      <c r="D462" s="17"/>
    </row>
    <row r="463" spans="1:4" ht="11.25" customHeight="1" x14ac:dyDescent="0.2">
      <c r="A463" s="19"/>
      <c r="C463" s="17"/>
    </row>
    <row r="464" spans="1:4" ht="11.25" customHeight="1" x14ac:dyDescent="0.2">
      <c r="A464" s="19"/>
      <c r="C464" s="17"/>
    </row>
    <row r="465" spans="1:13" ht="11.25" customHeight="1" x14ac:dyDescent="0.2">
      <c r="A465" s="19"/>
      <c r="C465" s="17"/>
    </row>
    <row r="466" spans="1:13" ht="11.25" customHeight="1" x14ac:dyDescent="0.2">
      <c r="A466" s="19"/>
      <c r="C466" s="17"/>
    </row>
    <row r="467" spans="1:13" ht="11.25" customHeight="1" x14ac:dyDescent="0.2">
      <c r="A467" s="19"/>
      <c r="C467" s="17"/>
      <c r="D467" s="17"/>
    </row>
    <row r="468" spans="1:13" ht="11.25" customHeight="1" x14ac:dyDescent="0.2">
      <c r="A468" s="19"/>
      <c r="C468" s="17"/>
    </row>
    <row r="469" spans="1:13" ht="11.25" customHeight="1" x14ac:dyDescent="0.2">
      <c r="A469" s="19"/>
      <c r="C469" s="17"/>
    </row>
    <row r="470" spans="1:13" ht="11.25" customHeight="1" x14ac:dyDescent="0.2">
      <c r="A470" s="19"/>
      <c r="C470" s="17"/>
    </row>
    <row r="471" spans="1:13" ht="11.25" customHeight="1" x14ac:dyDescent="0.2">
      <c r="A471" s="19"/>
      <c r="C471" s="17"/>
    </row>
    <row r="472" spans="1:13" ht="11.25" customHeight="1" x14ac:dyDescent="0.2">
      <c r="A472" s="19"/>
      <c r="C472" s="17"/>
      <c r="D472" s="17"/>
    </row>
    <row r="473" spans="1:13" ht="11.25" customHeight="1" x14ac:dyDescent="0.2">
      <c r="A473" s="19"/>
      <c r="C473" s="17"/>
      <c r="H473" s="57"/>
      <c r="I473" s="58"/>
      <c r="J473" s="58"/>
      <c r="K473" s="58"/>
      <c r="L473" s="59"/>
      <c r="M473" s="60"/>
    </row>
    <row r="474" spans="1:13" ht="11.25" customHeight="1" x14ac:dyDescent="0.2">
      <c r="A474" s="19"/>
      <c r="C474" s="17"/>
      <c r="H474" s="57"/>
      <c r="I474" s="58"/>
      <c r="J474" s="58"/>
      <c r="K474" s="58"/>
      <c r="L474" s="59"/>
      <c r="M474" s="60"/>
    </row>
    <row r="475" spans="1:13" ht="11.25" customHeight="1" x14ac:dyDescent="0.2">
      <c r="A475" s="19"/>
      <c r="C475" s="17"/>
      <c r="H475" s="57"/>
      <c r="I475" s="58"/>
      <c r="J475" s="58"/>
      <c r="K475" s="58"/>
      <c r="L475" s="59"/>
      <c r="M475" s="60"/>
    </row>
    <row r="476" spans="1:13" ht="11.25" customHeight="1" x14ac:dyDescent="0.2">
      <c r="A476" s="19"/>
      <c r="C476" s="17"/>
      <c r="H476" s="57"/>
      <c r="I476" s="58"/>
      <c r="J476" s="58"/>
      <c r="K476" s="58"/>
      <c r="L476" s="59"/>
      <c r="M476" s="60"/>
    </row>
    <row r="477" spans="1:13" ht="11.25" customHeight="1" x14ac:dyDescent="0.2">
      <c r="A477" s="19"/>
      <c r="C477" s="17"/>
      <c r="D477" s="17"/>
    </row>
    <row r="478" spans="1:13" ht="11.25" customHeight="1" x14ac:dyDescent="0.2">
      <c r="A478" s="19"/>
      <c r="C478" s="17"/>
    </row>
    <row r="479" spans="1:13" ht="11.25" customHeight="1" x14ac:dyDescent="0.2">
      <c r="A479" s="19"/>
      <c r="C479" s="17"/>
    </row>
    <row r="480" spans="1:13" ht="11.25" customHeight="1" x14ac:dyDescent="0.2">
      <c r="A480" s="19"/>
      <c r="C480" s="17"/>
    </row>
    <row r="481" spans="1:4" ht="11.25" customHeight="1" x14ac:dyDescent="0.2">
      <c r="A481" s="19"/>
      <c r="C481" s="17"/>
    </row>
    <row r="482" spans="1:4" ht="11.25" customHeight="1" x14ac:dyDescent="0.2">
      <c r="A482" s="19"/>
      <c r="C482" s="17"/>
    </row>
    <row r="483" spans="1:4" ht="11.25" customHeight="1" x14ac:dyDescent="0.2">
      <c r="A483" s="19"/>
      <c r="C483" s="17"/>
    </row>
    <row r="484" spans="1:4" ht="11.25" customHeight="1" x14ac:dyDescent="0.2">
      <c r="A484" s="19"/>
      <c r="C484" s="17"/>
    </row>
    <row r="485" spans="1:4" ht="11.25" customHeight="1" x14ac:dyDescent="0.2">
      <c r="A485" s="19"/>
      <c r="C485" s="17"/>
    </row>
    <row r="486" spans="1:4" ht="11.25" customHeight="1" x14ac:dyDescent="0.2">
      <c r="A486" s="19"/>
      <c r="C486" s="17"/>
    </row>
    <row r="487" spans="1:4" ht="11.25" customHeight="1" x14ac:dyDescent="0.2">
      <c r="A487" s="19"/>
      <c r="C487" s="17"/>
      <c r="D487" s="17"/>
    </row>
    <row r="488" spans="1:4" ht="11.25" customHeight="1" x14ac:dyDescent="0.2">
      <c r="A488" s="19"/>
      <c r="C488" s="17"/>
    </row>
    <row r="489" spans="1:4" ht="11.25" customHeight="1" x14ac:dyDescent="0.2">
      <c r="A489" s="19"/>
      <c r="C489" s="17"/>
    </row>
    <row r="490" spans="1:4" ht="11.25" customHeight="1" x14ac:dyDescent="0.2">
      <c r="A490" s="19"/>
      <c r="C490" s="17"/>
    </row>
    <row r="491" spans="1:4" ht="11.25" customHeight="1" x14ac:dyDescent="0.2">
      <c r="A491" s="19"/>
      <c r="C491" s="17"/>
    </row>
    <row r="492" spans="1:4" ht="11.25" customHeight="1" x14ac:dyDescent="0.2">
      <c r="A492" s="19"/>
      <c r="C492" s="17"/>
    </row>
    <row r="493" spans="1:4" ht="11.25" customHeight="1" x14ac:dyDescent="0.2"/>
    <row r="494" spans="1:4" ht="11.25" customHeight="1" x14ac:dyDescent="0.2">
      <c r="A494" s="18"/>
      <c r="C494" s="17"/>
      <c r="D494" s="17"/>
    </row>
    <row r="495" spans="1:4" ht="11.25" customHeight="1" x14ac:dyDescent="0.2">
      <c r="A495" s="52"/>
      <c r="C495" s="17"/>
    </row>
    <row r="496" spans="1:4" ht="11.25" customHeight="1" x14ac:dyDescent="0.2">
      <c r="A496" s="52"/>
      <c r="C496" s="17"/>
    </row>
    <row r="497" spans="1:4" ht="11.25" customHeight="1" x14ac:dyDescent="0.2">
      <c r="A497" s="52"/>
      <c r="C497" s="17"/>
    </row>
    <row r="498" spans="1:4" ht="11.25" customHeight="1" x14ac:dyDescent="0.2">
      <c r="A498" s="52"/>
      <c r="C498" s="17"/>
    </row>
    <row r="499" spans="1:4" ht="11.25" customHeight="1" x14ac:dyDescent="0.2">
      <c r="A499" s="52"/>
      <c r="C499" s="17"/>
    </row>
    <row r="500" spans="1:4" ht="11.25" customHeight="1" x14ac:dyDescent="0.2">
      <c r="A500" s="52"/>
      <c r="C500" s="17"/>
    </row>
    <row r="501" spans="1:4" ht="11.25" customHeight="1" x14ac:dyDescent="0.2">
      <c r="A501" s="52"/>
      <c r="C501" s="17"/>
    </row>
    <row r="502" spans="1:4" ht="11.25" customHeight="1" x14ac:dyDescent="0.2">
      <c r="A502" s="52"/>
      <c r="C502" s="17"/>
    </row>
    <row r="503" spans="1:4" ht="11.25" customHeight="1" x14ac:dyDescent="0.2">
      <c r="A503" s="52"/>
      <c r="C503" s="17"/>
    </row>
    <row r="504" spans="1:4" ht="11.25" customHeight="1" x14ac:dyDescent="0.2">
      <c r="A504" s="52"/>
      <c r="C504" s="17"/>
    </row>
    <row r="505" spans="1:4" ht="11.25" customHeight="1" x14ac:dyDescent="0.2">
      <c r="A505" s="52"/>
      <c r="C505" s="17"/>
    </row>
    <row r="506" spans="1:4" ht="11.25" customHeight="1" x14ac:dyDescent="0.2">
      <c r="A506" s="52"/>
      <c r="C506" s="17"/>
    </row>
    <row r="507" spans="1:4" ht="11.25" customHeight="1" x14ac:dyDescent="0.2">
      <c r="A507" s="19"/>
      <c r="C507" s="17"/>
    </row>
    <row r="508" spans="1:4" ht="11.25" customHeight="1" x14ac:dyDescent="0.2"/>
    <row r="509" spans="1:4" ht="11.25" customHeight="1" x14ac:dyDescent="0.2">
      <c r="A509" s="19"/>
      <c r="C509" s="17"/>
      <c r="D509" s="17"/>
    </row>
    <row r="510" spans="1:4" ht="11.25" customHeight="1" x14ac:dyDescent="0.2">
      <c r="A510" s="19"/>
      <c r="C510" s="17"/>
    </row>
    <row r="511" spans="1:4" ht="11.25" customHeight="1" x14ac:dyDescent="0.2">
      <c r="A511" s="19"/>
      <c r="C511" s="17"/>
    </row>
    <row r="512" spans="1:4" ht="11.25" customHeight="1" x14ac:dyDescent="0.2">
      <c r="A512" s="19"/>
      <c r="C512" s="17"/>
    </row>
    <row r="513" spans="1:6" ht="11.25" customHeight="1" x14ac:dyDescent="0.2">
      <c r="A513" s="19"/>
      <c r="C513" s="17"/>
    </row>
    <row r="514" spans="1:6" ht="11.25" customHeight="1" x14ac:dyDescent="0.2">
      <c r="A514" s="19"/>
      <c r="C514" s="17"/>
    </row>
    <row r="515" spans="1:6" ht="11.25" customHeight="1" x14ac:dyDescent="0.2">
      <c r="C515" s="17"/>
      <c r="D515" s="17"/>
    </row>
    <row r="516" spans="1:6" ht="11.25" customHeight="1" x14ac:dyDescent="0.2"/>
    <row r="517" spans="1:6" ht="11.25" customHeight="1" x14ac:dyDescent="0.2">
      <c r="B517" s="61"/>
      <c r="C517" s="38"/>
      <c r="D517" s="38"/>
      <c r="E517" s="38"/>
      <c r="F517" s="62"/>
    </row>
    <row r="518" spans="1:6" ht="11.25" customHeight="1" x14ac:dyDescent="0.2">
      <c r="B518" s="63"/>
      <c r="C518" s="42"/>
      <c r="D518" s="43"/>
      <c r="E518" s="41"/>
      <c r="F518" s="64"/>
    </row>
    <row r="519" spans="1:6" ht="11.25" customHeight="1" x14ac:dyDescent="0.2">
      <c r="B519" s="63"/>
      <c r="C519" s="42"/>
      <c r="D519" s="43"/>
      <c r="E519" s="43"/>
      <c r="F519" s="65"/>
    </row>
    <row r="520" spans="1:6" ht="11.25" customHeight="1" x14ac:dyDescent="0.2">
      <c r="B520" s="63"/>
      <c r="C520" s="42"/>
      <c r="D520" s="43"/>
      <c r="E520" s="43"/>
      <c r="F520" s="65"/>
    </row>
    <row r="521" spans="1:6" ht="11.25" customHeight="1" x14ac:dyDescent="0.2">
      <c r="B521" s="63"/>
      <c r="C521" s="42"/>
      <c r="D521" s="43"/>
      <c r="E521" s="43"/>
      <c r="F521" s="65"/>
    </row>
    <row r="522" spans="1:6" ht="11.25" customHeight="1" x14ac:dyDescent="0.2">
      <c r="B522" s="66"/>
      <c r="C522" s="49"/>
      <c r="D522" s="49"/>
      <c r="E522" s="49"/>
      <c r="F522" s="67"/>
    </row>
  </sheetData>
  <phoneticPr fontId="0" type="noConversion"/>
  <pageMargins left="0.75" right="0.75" top="1" bottom="1" header="0.5" footer="0.5"/>
  <pageSetup paperSize="9" scale="85" fitToHeight="2"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3"/>
  <sheetViews>
    <sheetView workbookViewId="0">
      <pane xSplit="2" ySplit="12" topLeftCell="C13" activePane="bottomRight" state="frozen"/>
      <selection pane="topRight" activeCell="C1" sqref="C1"/>
      <selection pane="bottomLeft" activeCell="A13" sqref="A13"/>
      <selection pane="bottomRight" activeCell="C14" sqref="C14"/>
    </sheetView>
  </sheetViews>
  <sheetFormatPr baseColWidth="10" defaultColWidth="12" defaultRowHeight="11.25" x14ac:dyDescent="0.2"/>
  <cols>
    <col min="1" max="1" width="37.83203125" customWidth="1"/>
    <col min="7" max="7" width="14" customWidth="1"/>
    <col min="8" max="8" width="12.33203125" customWidth="1"/>
    <col min="10" max="10" width="12.83203125" customWidth="1"/>
  </cols>
  <sheetData>
    <row r="1" spans="1:14" ht="18" x14ac:dyDescent="0.25">
      <c r="A1" s="1" t="s">
        <v>77</v>
      </c>
      <c r="B1" s="28"/>
      <c r="C1" s="19"/>
      <c r="D1" s="19"/>
      <c r="E1" s="19"/>
      <c r="F1" s="19"/>
      <c r="G1" s="19"/>
      <c r="H1" s="19"/>
      <c r="I1" s="29"/>
      <c r="J1" s="29"/>
      <c r="K1" s="19"/>
      <c r="L1" s="29"/>
      <c r="M1" s="19"/>
    </row>
    <row r="2" spans="1:14" x14ac:dyDescent="0.2">
      <c r="A2" s="27"/>
      <c r="B2" s="2"/>
      <c r="C2" s="3"/>
      <c r="D2" s="3"/>
      <c r="E2" s="3"/>
      <c r="F2" s="3"/>
      <c r="G2" s="3"/>
      <c r="H2" s="3"/>
      <c r="I2" s="3"/>
      <c r="J2" s="3"/>
      <c r="K2" s="3"/>
      <c r="L2" s="3"/>
      <c r="M2" s="3"/>
    </row>
    <row r="3" spans="1:14" x14ac:dyDescent="0.2">
      <c r="A3" s="6" t="s">
        <v>1</v>
      </c>
      <c r="B3" s="7" t="s">
        <v>2</v>
      </c>
      <c r="C3" s="3"/>
      <c r="D3" s="3"/>
      <c r="E3" s="3"/>
      <c r="F3" s="3"/>
      <c r="G3" s="81"/>
      <c r="H3" s="3"/>
      <c r="I3" s="3"/>
      <c r="J3" s="3"/>
      <c r="K3" s="3"/>
      <c r="L3" s="3"/>
      <c r="M3" s="3"/>
    </row>
    <row r="4" spans="1:14" x14ac:dyDescent="0.2">
      <c r="A4" s="6" t="s">
        <v>3</v>
      </c>
      <c r="B4" s="8" t="str">
        <f>'Regist. Profit loss accou'!B4</f>
        <v>xxxxxxxxx</v>
      </c>
      <c r="C4" s="3"/>
      <c r="D4" s="3"/>
      <c r="E4" s="3"/>
      <c r="F4" s="3"/>
      <c r="G4" s="3"/>
      <c r="H4" s="3"/>
      <c r="I4" s="3"/>
      <c r="J4" s="3"/>
      <c r="K4" s="10"/>
      <c r="L4" s="3"/>
      <c r="M4" s="3"/>
    </row>
    <row r="5" spans="1:14" x14ac:dyDescent="0.2">
      <c r="A5" s="9" t="s">
        <v>5</v>
      </c>
      <c r="B5" s="8">
        <v>60</v>
      </c>
      <c r="C5" s="3"/>
      <c r="D5" s="10"/>
      <c r="E5" s="3"/>
      <c r="F5" s="3"/>
      <c r="G5" s="3"/>
      <c r="H5" s="3"/>
      <c r="I5" s="3"/>
      <c r="J5" s="3"/>
      <c r="K5" s="3"/>
      <c r="L5" s="10"/>
      <c r="M5" s="3"/>
    </row>
    <row r="6" spans="1:14" x14ac:dyDescent="0.2">
      <c r="A6" s="9" t="s">
        <v>6</v>
      </c>
      <c r="B6" s="8">
        <f>'Regist. Profit loss accou'!B6</f>
        <v>202512</v>
      </c>
      <c r="C6" s="3"/>
      <c r="D6" s="3"/>
      <c r="E6" s="3"/>
      <c r="F6" s="3"/>
      <c r="G6" s="3"/>
      <c r="H6" s="3"/>
      <c r="I6" s="3"/>
      <c r="J6" s="3"/>
      <c r="K6" s="3"/>
      <c r="L6" s="10"/>
      <c r="M6" s="3"/>
    </row>
    <row r="7" spans="1:14" x14ac:dyDescent="0.2">
      <c r="A7" s="10"/>
      <c r="B7" s="3"/>
      <c r="C7" s="3"/>
      <c r="D7" s="3"/>
      <c r="E7" s="3"/>
      <c r="F7" s="3"/>
      <c r="G7" s="3"/>
      <c r="H7" s="3"/>
      <c r="I7" s="3"/>
      <c r="J7" s="3"/>
      <c r="K7" s="3"/>
      <c r="L7" s="3"/>
      <c r="M7" s="3"/>
    </row>
    <row r="8" spans="1:14" ht="12" x14ac:dyDescent="0.2">
      <c r="B8" s="68"/>
      <c r="C8" s="75" t="s">
        <v>79</v>
      </c>
      <c r="D8" s="76"/>
      <c r="E8" s="76"/>
      <c r="F8" s="76"/>
      <c r="G8" s="76"/>
      <c r="H8" s="76"/>
      <c r="I8" s="77"/>
      <c r="J8" s="78" t="s">
        <v>80</v>
      </c>
      <c r="K8" s="76"/>
      <c r="L8" s="79"/>
      <c r="M8" s="79"/>
      <c r="N8" s="80"/>
    </row>
    <row r="9" spans="1:14" x14ac:dyDescent="0.2">
      <c r="A9" s="11" t="s">
        <v>78</v>
      </c>
      <c r="B9" s="12" t="s">
        <v>78</v>
      </c>
      <c r="C9" s="12" t="s">
        <v>63</v>
      </c>
      <c r="D9" s="12" t="s">
        <v>83</v>
      </c>
      <c r="E9" s="12" t="s">
        <v>85</v>
      </c>
      <c r="F9" s="82" t="s">
        <v>212</v>
      </c>
      <c r="G9" s="82" t="s">
        <v>215</v>
      </c>
      <c r="H9" s="12" t="s">
        <v>206</v>
      </c>
      <c r="I9" s="12" t="s">
        <v>93</v>
      </c>
      <c r="J9" s="95" t="s">
        <v>317</v>
      </c>
      <c r="K9" s="14" t="s">
        <v>323</v>
      </c>
      <c r="L9" s="12" t="s">
        <v>324</v>
      </c>
      <c r="M9" s="12" t="s">
        <v>211</v>
      </c>
      <c r="N9" s="12" t="s">
        <v>98</v>
      </c>
    </row>
    <row r="10" spans="1:14" x14ac:dyDescent="0.2">
      <c r="A10" s="13"/>
      <c r="B10" s="14" t="s">
        <v>135</v>
      </c>
      <c r="C10" s="14" t="s">
        <v>81</v>
      </c>
      <c r="D10" s="14" t="s">
        <v>84</v>
      </c>
      <c r="E10" s="14" t="s">
        <v>86</v>
      </c>
      <c r="F10" s="83" t="s">
        <v>213</v>
      </c>
      <c r="G10" s="83" t="s">
        <v>216</v>
      </c>
      <c r="H10" s="14" t="s">
        <v>207</v>
      </c>
      <c r="I10" s="14" t="s">
        <v>94</v>
      </c>
      <c r="J10" s="96" t="s">
        <v>318</v>
      </c>
      <c r="K10" s="14" t="s">
        <v>64</v>
      </c>
      <c r="L10" s="14" t="s">
        <v>94</v>
      </c>
      <c r="M10" s="14" t="s">
        <v>207</v>
      </c>
      <c r="N10" s="14"/>
    </row>
    <row r="11" spans="1:14" x14ac:dyDescent="0.2">
      <c r="A11" s="13"/>
      <c r="B11" s="14"/>
      <c r="C11" s="14" t="s">
        <v>82</v>
      </c>
      <c r="D11" s="14"/>
      <c r="E11" s="14"/>
      <c r="F11" s="83" t="s">
        <v>214</v>
      </c>
      <c r="G11" s="83" t="s">
        <v>217</v>
      </c>
      <c r="H11" s="14" t="s">
        <v>208</v>
      </c>
      <c r="I11" s="14"/>
      <c r="J11" s="14"/>
      <c r="K11" s="97"/>
      <c r="L11" s="88" t="s">
        <v>325</v>
      </c>
      <c r="M11" s="14" t="s">
        <v>210</v>
      </c>
      <c r="N11" s="14"/>
    </row>
    <row r="12" spans="1:14" x14ac:dyDescent="0.2">
      <c r="A12" s="15"/>
      <c r="B12" s="16"/>
      <c r="C12" s="16" t="s">
        <v>65</v>
      </c>
      <c r="D12" s="16" t="s">
        <v>320</v>
      </c>
      <c r="E12" s="16" t="s">
        <v>319</v>
      </c>
      <c r="F12" s="16" t="s">
        <v>242</v>
      </c>
      <c r="G12" s="16" t="s">
        <v>218</v>
      </c>
      <c r="H12" s="16" t="s">
        <v>209</v>
      </c>
      <c r="I12" s="16" t="s">
        <v>66</v>
      </c>
      <c r="J12" s="16" t="s">
        <v>67</v>
      </c>
      <c r="K12" s="16" t="s">
        <v>321</v>
      </c>
      <c r="L12" s="16" t="s">
        <v>322</v>
      </c>
      <c r="M12" s="16" t="s">
        <v>205</v>
      </c>
      <c r="N12" s="16" t="s">
        <v>68</v>
      </c>
    </row>
    <row r="13" spans="1:14" x14ac:dyDescent="0.2">
      <c r="C13" t="s">
        <v>12</v>
      </c>
    </row>
    <row r="14" spans="1:14" x14ac:dyDescent="0.2">
      <c r="A14" s="69" t="s">
        <v>107</v>
      </c>
      <c r="B14" s="70" t="s">
        <v>113</v>
      </c>
    </row>
    <row r="15" spans="1:14" x14ac:dyDescent="0.2">
      <c r="A15" s="69" t="s">
        <v>114</v>
      </c>
      <c r="B15" s="70" t="s">
        <v>115</v>
      </c>
    </row>
    <row r="16" spans="1:14" x14ac:dyDescent="0.2">
      <c r="A16" s="69" t="s">
        <v>112</v>
      </c>
      <c r="B16" s="70" t="s">
        <v>116</v>
      </c>
    </row>
    <row r="17" spans="1:2" x14ac:dyDescent="0.2">
      <c r="A17" s="69" t="s">
        <v>221</v>
      </c>
      <c r="B17" s="70" t="s">
        <v>222</v>
      </c>
    </row>
    <row r="18" spans="1:2" x14ac:dyDescent="0.2">
      <c r="A18" s="69" t="s">
        <v>99</v>
      </c>
      <c r="B18" s="70" t="s">
        <v>117</v>
      </c>
    </row>
    <row r="19" spans="1:2" x14ac:dyDescent="0.2">
      <c r="A19" s="69" t="s">
        <v>69</v>
      </c>
      <c r="B19" s="70" t="s">
        <v>118</v>
      </c>
    </row>
    <row r="20" spans="1:2" x14ac:dyDescent="0.2">
      <c r="A20" s="69" t="s">
        <v>103</v>
      </c>
      <c r="B20" s="70" t="s">
        <v>119</v>
      </c>
    </row>
    <row r="21" spans="1:2" x14ac:dyDescent="0.2">
      <c r="A21" s="69" t="s">
        <v>100</v>
      </c>
      <c r="B21" s="70" t="s">
        <v>117</v>
      </c>
    </row>
    <row r="22" spans="1:2" x14ac:dyDescent="0.2">
      <c r="A22" s="69" t="s">
        <v>101</v>
      </c>
      <c r="B22" s="70" t="s">
        <v>120</v>
      </c>
    </row>
    <row r="23" spans="1:2" x14ac:dyDescent="0.2">
      <c r="A23" s="69" t="s">
        <v>104</v>
      </c>
      <c r="B23" s="70" t="s">
        <v>121</v>
      </c>
    </row>
    <row r="24" spans="1:2" x14ac:dyDescent="0.2">
      <c r="A24" s="69" t="s">
        <v>201</v>
      </c>
      <c r="B24" s="70" t="s">
        <v>202</v>
      </c>
    </row>
    <row r="25" spans="1:2" x14ac:dyDescent="0.2">
      <c r="A25" s="69" t="s">
        <v>105</v>
      </c>
      <c r="B25" s="70" t="s">
        <v>122</v>
      </c>
    </row>
    <row r="26" spans="1:2" x14ac:dyDescent="0.2">
      <c r="A26" s="69" t="s">
        <v>199</v>
      </c>
      <c r="B26" s="70" t="s">
        <v>200</v>
      </c>
    </row>
    <row r="27" spans="1:2" x14ac:dyDescent="0.2">
      <c r="A27" s="69" t="s">
        <v>70</v>
      </c>
      <c r="B27" s="70" t="s">
        <v>123</v>
      </c>
    </row>
    <row r="28" spans="1:2" x14ac:dyDescent="0.2">
      <c r="A28" s="69" t="s">
        <v>106</v>
      </c>
      <c r="B28" s="70" t="s">
        <v>124</v>
      </c>
    </row>
    <row r="29" spans="1:2" x14ac:dyDescent="0.2">
      <c r="A29" s="69" t="s">
        <v>71</v>
      </c>
      <c r="B29" s="70" t="s">
        <v>125</v>
      </c>
    </row>
    <row r="30" spans="1:2" x14ac:dyDescent="0.2">
      <c r="A30" s="69" t="s">
        <v>72</v>
      </c>
      <c r="B30" s="70" t="s">
        <v>126</v>
      </c>
    </row>
    <row r="31" spans="1:2" x14ac:dyDescent="0.2">
      <c r="A31" s="69" t="s">
        <v>102</v>
      </c>
      <c r="B31" s="70" t="s">
        <v>127</v>
      </c>
    </row>
    <row r="32" spans="1:2" x14ac:dyDescent="0.2">
      <c r="A32" s="69" t="s">
        <v>108</v>
      </c>
      <c r="B32" s="70" t="s">
        <v>128</v>
      </c>
    </row>
    <row r="33" spans="1:2" x14ac:dyDescent="0.2">
      <c r="A33" s="69" t="s">
        <v>110</v>
      </c>
      <c r="B33" s="70" t="s">
        <v>129</v>
      </c>
    </row>
    <row r="34" spans="1:2" x14ac:dyDescent="0.2">
      <c r="A34" s="69" t="s">
        <v>109</v>
      </c>
      <c r="B34" s="70" t="s">
        <v>130</v>
      </c>
    </row>
    <row r="35" spans="1:2" x14ac:dyDescent="0.2">
      <c r="A35" s="69"/>
      <c r="B35" s="70"/>
    </row>
    <row r="36" spans="1:2" x14ac:dyDescent="0.2">
      <c r="A36" s="69" t="s">
        <v>191</v>
      </c>
      <c r="B36" s="70" t="s">
        <v>194</v>
      </c>
    </row>
    <row r="37" spans="1:2" x14ac:dyDescent="0.2">
      <c r="A37" s="69" t="s">
        <v>192</v>
      </c>
      <c r="B37" s="70" t="s">
        <v>195</v>
      </c>
    </row>
    <row r="38" spans="1:2" x14ac:dyDescent="0.2">
      <c r="A38" s="69"/>
      <c r="B38" s="70"/>
    </row>
    <row r="39" spans="1:2" x14ac:dyDescent="0.2">
      <c r="A39" s="74" t="s">
        <v>189</v>
      </c>
      <c r="B39" s="70" t="s">
        <v>196</v>
      </c>
    </row>
    <row r="40" spans="1:2" x14ac:dyDescent="0.2">
      <c r="A40" s="69" t="s">
        <v>190</v>
      </c>
      <c r="B40" s="70" t="s">
        <v>197</v>
      </c>
    </row>
    <row r="41" spans="1:2" x14ac:dyDescent="0.2">
      <c r="A41" s="69" t="s">
        <v>223</v>
      </c>
      <c r="B41" s="70" t="s">
        <v>224</v>
      </c>
    </row>
    <row r="42" spans="1:2" x14ac:dyDescent="0.2">
      <c r="A42" s="69" t="s">
        <v>73</v>
      </c>
      <c r="B42" s="70" t="s">
        <v>134</v>
      </c>
    </row>
    <row r="43" spans="1:2" x14ac:dyDescent="0.2">
      <c r="A43" s="69" t="s">
        <v>225</v>
      </c>
      <c r="B43" s="70" t="s">
        <v>226</v>
      </c>
    </row>
    <row r="44" spans="1:2" x14ac:dyDescent="0.2">
      <c r="A44" s="69" t="s">
        <v>204</v>
      </c>
      <c r="B44" s="70" t="s">
        <v>203</v>
      </c>
    </row>
    <row r="45" spans="1:2" x14ac:dyDescent="0.2">
      <c r="A45" s="69"/>
      <c r="B45" s="70"/>
    </row>
    <row r="46" spans="1:2" x14ac:dyDescent="0.2">
      <c r="A46" s="69" t="s">
        <v>227</v>
      </c>
      <c r="B46" s="71" t="s">
        <v>228</v>
      </c>
    </row>
    <row r="47" spans="1:2" x14ac:dyDescent="0.2">
      <c r="A47" s="69" t="s">
        <v>229</v>
      </c>
      <c r="B47" s="71" t="s">
        <v>230</v>
      </c>
    </row>
    <row r="48" spans="1:2" x14ac:dyDescent="0.2">
      <c r="A48" s="69" t="s">
        <v>231</v>
      </c>
      <c r="B48" s="71" t="s">
        <v>232</v>
      </c>
    </row>
    <row r="49" spans="1:14" x14ac:dyDescent="0.2">
      <c r="A49" s="69" t="s">
        <v>74</v>
      </c>
      <c r="B49" s="73" t="s">
        <v>233</v>
      </c>
    </row>
    <row r="50" spans="1:14" x14ac:dyDescent="0.2">
      <c r="A50" s="69" t="s">
        <v>234</v>
      </c>
      <c r="B50" s="71" t="s">
        <v>235</v>
      </c>
    </row>
    <row r="51" spans="1:14" x14ac:dyDescent="0.2">
      <c r="A51" s="69" t="s">
        <v>236</v>
      </c>
      <c r="B51" s="71" t="s">
        <v>237</v>
      </c>
    </row>
    <row r="52" spans="1:14" x14ac:dyDescent="0.2">
      <c r="A52" s="69" t="s">
        <v>111</v>
      </c>
      <c r="B52" s="71" t="s">
        <v>131</v>
      </c>
    </row>
    <row r="53" spans="1:14" x14ac:dyDescent="0.2">
      <c r="A53" s="69"/>
      <c r="B53" s="71"/>
    </row>
    <row r="54" spans="1:14" x14ac:dyDescent="0.2">
      <c r="A54" s="69" t="s">
        <v>193</v>
      </c>
      <c r="B54" s="71" t="s">
        <v>198</v>
      </c>
    </row>
    <row r="55" spans="1:14" x14ac:dyDescent="0.2">
      <c r="A55" s="69" t="s">
        <v>238</v>
      </c>
      <c r="B55" s="71" t="s">
        <v>239</v>
      </c>
    </row>
    <row r="56" spans="1:14" x14ac:dyDescent="0.2">
      <c r="A56" s="69" t="s">
        <v>240</v>
      </c>
      <c r="B56" s="71" t="s">
        <v>241</v>
      </c>
    </row>
    <row r="57" spans="1:14" x14ac:dyDescent="0.2">
      <c r="A57" s="69"/>
      <c r="B57" s="71"/>
    </row>
    <row r="58" spans="1:14" x14ac:dyDescent="0.2">
      <c r="A58" s="69" t="s">
        <v>75</v>
      </c>
      <c r="B58" s="71" t="s">
        <v>132</v>
      </c>
    </row>
    <row r="59" spans="1:14" x14ac:dyDescent="0.2">
      <c r="A59" s="69" t="s">
        <v>76</v>
      </c>
      <c r="B59" s="70" t="s">
        <v>133</v>
      </c>
    </row>
    <row r="60" spans="1:14" x14ac:dyDescent="0.2">
      <c r="A60" s="72" t="s">
        <v>137</v>
      </c>
      <c r="C60">
        <f>SUM(C14:C59)</f>
        <v>0</v>
      </c>
      <c r="D60">
        <f>SUM(D14:D59)</f>
        <v>0</v>
      </c>
      <c r="E60">
        <f t="shared" ref="E60:N60" si="0">SUM(E14:E59)</f>
        <v>0</v>
      </c>
      <c r="F60">
        <f t="shared" si="0"/>
        <v>0</v>
      </c>
      <c r="G60">
        <f t="shared" si="0"/>
        <v>0</v>
      </c>
      <c r="H60">
        <f t="shared" si="0"/>
        <v>0</v>
      </c>
      <c r="I60">
        <f t="shared" si="0"/>
        <v>0</v>
      </c>
      <c r="J60">
        <f t="shared" si="0"/>
        <v>0</v>
      </c>
      <c r="K60">
        <f t="shared" si="0"/>
        <v>0</v>
      </c>
      <c r="L60">
        <f>SUM(L14:L59)</f>
        <v>0</v>
      </c>
      <c r="M60">
        <f t="shared" si="0"/>
        <v>0</v>
      </c>
      <c r="N60">
        <f t="shared" si="0"/>
        <v>0</v>
      </c>
    </row>
    <row r="61" spans="1:14" x14ac:dyDescent="0.2">
      <c r="A61" s="72"/>
    </row>
    <row r="62" spans="1:14" x14ac:dyDescent="0.2">
      <c r="A62" s="72" t="s">
        <v>138</v>
      </c>
      <c r="C62">
        <f>'Registr. Balance sheet'!F81</f>
        <v>0</v>
      </c>
      <c r="D62">
        <f>'Registr. Balance sheet'!F57+'Registr. Balance sheet'!F58+'Registr. Balance sheet'!F59</f>
        <v>0</v>
      </c>
      <c r="E62">
        <f>'Registr. Balance sheet'!F35+'Registr. Balance sheet'!F36+'Registr. Balance sheet'!F37</f>
        <v>0</v>
      </c>
      <c r="F62">
        <f>'Registr. Balance sheet'!F62</f>
        <v>0</v>
      </c>
      <c r="G62">
        <f>'Registr. Balance sheet'!F66</f>
        <v>0</v>
      </c>
      <c r="H62">
        <f>'Registr. Balance sheet'!F69+'Registr. Balance sheet'!F71</f>
        <v>0</v>
      </c>
      <c r="I62">
        <f>'Registr. Balance sheet'!F73+'Registr. Balance sheet'!F75+'Registr. Balance sheet'!F76+'Registr. Balance sheet'!F78</f>
        <v>0</v>
      </c>
      <c r="J62">
        <f>'Registr. Balance sheet'!F86</f>
        <v>0</v>
      </c>
      <c r="K62">
        <f>SUM('Registr. Balance sheet'!F96:F99)</f>
        <v>0</v>
      </c>
      <c r="L62">
        <f>SUM('Registr. Balance sheet'!F105:F108)</f>
        <v>0</v>
      </c>
      <c r="M62">
        <f>'Registr. Balance sheet'!F119</f>
        <v>0</v>
      </c>
      <c r="N62">
        <f>'Registr. Balance sheet'!F121+'Registr. Balance sheet'!F123+'Registr. Balance sheet'!F124+'Registr. Balance sheet'!F126</f>
        <v>0</v>
      </c>
    </row>
    <row r="63" spans="1:14" x14ac:dyDescent="0.2">
      <c r="A63" s="72" t="s">
        <v>136</v>
      </c>
      <c r="C63">
        <f t="shared" ref="C63:M63" si="1">C60-C62</f>
        <v>0</v>
      </c>
      <c r="D63">
        <f t="shared" si="1"/>
        <v>0</v>
      </c>
      <c r="E63">
        <f t="shared" si="1"/>
        <v>0</v>
      </c>
      <c r="F63">
        <f>F60-F62</f>
        <v>0</v>
      </c>
      <c r="G63">
        <f>G60-G62</f>
        <v>0</v>
      </c>
      <c r="H63">
        <f t="shared" si="1"/>
        <v>0</v>
      </c>
      <c r="I63">
        <f t="shared" si="1"/>
        <v>0</v>
      </c>
      <c r="J63">
        <f t="shared" si="1"/>
        <v>0</v>
      </c>
      <c r="K63">
        <f t="shared" si="1"/>
        <v>0</v>
      </c>
      <c r="L63">
        <f t="shared" si="1"/>
        <v>0</v>
      </c>
      <c r="M63">
        <f t="shared" si="1"/>
        <v>0</v>
      </c>
      <c r="N63">
        <f>N60-N62</f>
        <v>0</v>
      </c>
    </row>
  </sheetData>
  <phoneticPr fontId="0" type="noConversion"/>
  <pageMargins left="0.75" right="0.75" top="1" bottom="1" header="0.5" footer="0.5"/>
  <pageSetup paperSize="9" scale="55"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Regist. Profit loss accou</vt:lpstr>
      <vt:lpstr>Registr. Balance sheet</vt:lpstr>
      <vt:lpstr>Foreign Asset and Liabities </vt:lpstr>
    </vt:vector>
  </TitlesOfParts>
  <Company>Statistisk sentralbyrå</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Hammer</dc:creator>
  <cp:lastModifiedBy>Hammer, Kjell</cp:lastModifiedBy>
  <cp:lastPrinted>2004-06-18T12:38:48Z</cp:lastPrinted>
  <dcterms:created xsi:type="dcterms:W3CDTF">2004-06-17T09:16:12Z</dcterms:created>
  <dcterms:modified xsi:type="dcterms:W3CDTF">2026-05-06T06:25:10Z</dcterms:modified>
</cp:coreProperties>
</file>