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526"/>
  <workbookPr defaultThemeVersion="124226"/>
  <mc:AlternateContent xmlns:mc="http://schemas.openxmlformats.org/markup-compatibility/2006">
    <mc:Choice Requires="x15">
      <x15ac:absPath xmlns:x15ac="http://schemas.microsoft.com/office/spreadsheetml/2010/11/ac" url="S:\Organisasjon\A200\S213\FORT\UFORS\Regnearksmaler\2024\"/>
    </mc:Choice>
  </mc:AlternateContent>
  <xr:revisionPtr revIDLastSave="0" documentId="13_ncr:1_{8D3B0092-8E4A-4D70-8066-FBC339976F11}" xr6:coauthVersionLast="47" xr6:coauthVersionMax="47" xr10:uidLastSave="{00000000-0000-0000-0000-000000000000}"/>
  <bookViews>
    <workbookView xWindow="28680" yWindow="-120" windowWidth="29040" windowHeight="17520" xr2:uid="{00000000-000D-0000-FFFF-FFFF00000000}"/>
  </bookViews>
  <sheets>
    <sheet name="Profit and loss account" sheetId="1" r:id="rId1"/>
    <sheet name="Balance sheet" sheetId="2" r:id="rId2"/>
    <sheet name="Foreign assets and liabilities" sheetId="3" r:id="rId3"/>
    <sheet name="Explanation branches" sheetId="4" r:id="rId4"/>
  </sheets>
  <definedNames>
    <definedName name="_xlnm.Print_Area" localSheetId="1">'Balance sheet'!$A$1:$F$229</definedName>
    <definedName name="_xlnm.Print_Area" localSheetId="0">'Profit and loss account'!$A$1:$F$156</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4" i="3" l="1"/>
  <c r="F16" i="1"/>
  <c r="F15" i="1" s="1"/>
  <c r="I64" i="3"/>
  <c r="I65" i="3" s="1"/>
  <c r="H64" i="3"/>
  <c r="O62" i="3"/>
  <c r="E62" i="3"/>
  <c r="F62" i="3"/>
  <c r="F65" i="3" s="1"/>
  <c r="G62" i="3"/>
  <c r="G65" i="3" s="1"/>
  <c r="H62" i="3"/>
  <c r="H65" i="3" s="1"/>
  <c r="I62" i="3"/>
  <c r="J62" i="3"/>
  <c r="J65" i="3" s="1"/>
  <c r="K62" i="3"/>
  <c r="L62" i="3"/>
  <c r="L65" i="3" s="1"/>
  <c r="M62" i="3"/>
  <c r="M65" i="3" s="1"/>
  <c r="N62" i="3"/>
  <c r="N65" i="3" s="1"/>
  <c r="D62" i="3"/>
  <c r="C62" i="3"/>
  <c r="C65" i="3" s="1"/>
  <c r="F212" i="2"/>
  <c r="F142" i="2"/>
  <c r="F148" i="2"/>
  <c r="F147" i="2"/>
  <c r="F140" i="2"/>
  <c r="F226" i="2"/>
  <c r="F176" i="2"/>
  <c r="F208" i="2"/>
  <c r="F96" i="2"/>
  <c r="F68" i="2"/>
  <c r="F65" i="2" s="1"/>
  <c r="F12" i="2" s="1"/>
  <c r="F225" i="2" s="1"/>
  <c r="F227" i="2" s="1"/>
  <c r="F20" i="2"/>
  <c r="F18" i="2"/>
  <c r="F14" i="2"/>
  <c r="F47" i="1"/>
  <c r="F64" i="1"/>
  <c r="F69" i="1"/>
  <c r="F100" i="1"/>
  <c r="F68" i="1" s="1"/>
  <c r="F121" i="1"/>
  <c r="F119" i="1"/>
  <c r="F129" i="1"/>
  <c r="G64" i="3"/>
  <c r="O64" i="3"/>
  <c r="O65" i="3"/>
  <c r="N64" i="3"/>
  <c r="M64" i="3"/>
  <c r="L64" i="3"/>
  <c r="K64" i="3"/>
  <c r="K65" i="3"/>
  <c r="J64" i="3"/>
  <c r="F64" i="3"/>
  <c r="E64" i="3"/>
  <c r="E65" i="3"/>
  <c r="D64" i="3"/>
  <c r="D65" i="3"/>
  <c r="C64" i="3"/>
  <c r="B6" i="3"/>
  <c r="B6" i="2"/>
  <c r="B4" i="2"/>
  <c r="J52" i="1"/>
  <c r="F142" i="1" l="1"/>
  <c r="F148" i="1" s="1"/>
</calcChain>
</file>

<file path=xl/sharedStrings.xml><?xml version="1.0" encoding="utf-8"?>
<sst xmlns="http://schemas.openxmlformats.org/spreadsheetml/2006/main" count="897" uniqueCount="535">
  <si>
    <t xml:space="preserve">      1.1.2 Gross premius,  counter-guaranties from co-insures, Norway</t>
  </si>
  <si>
    <t xml:space="preserve">      1.1.2 Gross premius,  counter-guaranties from co-insures, overseas</t>
  </si>
  <si>
    <t xml:space="preserve">      4.1.2 Gross claims,  mottatt gjenforsikring, Norway</t>
  </si>
  <si>
    <t xml:space="preserve">      4.1.2 Gross claims, mottatt gjenforsikring, overseas</t>
  </si>
  <si>
    <t xml:space="preserve">   4.4 Reinsures' share of change in gross claims reserves</t>
  </si>
  <si>
    <t>Tekst</t>
  </si>
  <si>
    <t>0100000</t>
  </si>
  <si>
    <t>0101000</t>
  </si>
  <si>
    <t>0102000</t>
  </si>
  <si>
    <t>0200000</t>
  </si>
  <si>
    <t>0300000</t>
  </si>
  <si>
    <t>0301000</t>
  </si>
  <si>
    <t>0302000</t>
  </si>
  <si>
    <t>0400000</t>
  </si>
  <si>
    <t>0830000</t>
  </si>
  <si>
    <t>000</t>
  </si>
  <si>
    <t>0000000</t>
  </si>
  <si>
    <t xml:space="preserve"> </t>
  </si>
  <si>
    <t>0111000</t>
  </si>
  <si>
    <t>0112000</t>
  </si>
  <si>
    <t>0311000</t>
  </si>
  <si>
    <t>0312000</t>
  </si>
  <si>
    <t>0050000</t>
  </si>
  <si>
    <t>0369100</t>
  </si>
  <si>
    <t>999</t>
  </si>
  <si>
    <t>7754000</t>
  </si>
  <si>
    <t>Balance sheet</t>
  </si>
  <si>
    <t>Datasentral number. (3 digits)</t>
  </si>
  <si>
    <t>Company number (9 digits)</t>
  </si>
  <si>
    <t>Report no. (2 digits)</t>
  </si>
  <si>
    <t xml:space="preserve">Period (year; 6 digits)  </t>
  </si>
  <si>
    <t>For</t>
  </si>
  <si>
    <t xml:space="preserve">Sector: </t>
  </si>
  <si>
    <t>Amount</t>
  </si>
  <si>
    <t>internal</t>
  </si>
  <si>
    <t>i 1000 NOK</t>
  </si>
  <si>
    <t>ASSETS: (total</t>
  </si>
  <si>
    <t xml:space="preserve">      2.2.2 Bonds and certificates, Credit institutions</t>
  </si>
  <si>
    <t xml:space="preserve">      2.2.2 Bonds and certificates, Finance companies</t>
  </si>
  <si>
    <t xml:space="preserve">      2.2.2 Bonds and certificates, other finance companies </t>
  </si>
  <si>
    <t xml:space="preserve">      2.2.2 Bonds and certificates, Financial holding companies</t>
  </si>
  <si>
    <t xml:space="preserve">      2.2.2 Bonds and certificates, Private limited companies </t>
  </si>
  <si>
    <t xml:space="preserve">   3.1 Earned income, Norway</t>
  </si>
  <si>
    <t xml:space="preserve">   3.1 Earned income, overseas</t>
  </si>
  <si>
    <t>4. Bank deposit  Norway</t>
  </si>
  <si>
    <t>4. Bank deposit  overseas</t>
  </si>
  <si>
    <t>PROFIT AND LOSS : (total)</t>
  </si>
  <si>
    <t xml:space="preserve">   5.3 Profit/loss</t>
  </si>
  <si>
    <t>7. Provisions for other liabilities (total)</t>
  </si>
  <si>
    <t xml:space="preserve">   7.1 Deferred tax</t>
  </si>
  <si>
    <t xml:space="preserve">   7.2 other provisions </t>
  </si>
  <si>
    <t>Assets total</t>
  </si>
  <si>
    <t>Liabilities total</t>
  </si>
  <si>
    <t>Diff.</t>
  </si>
  <si>
    <t>2. Securities (total)</t>
  </si>
  <si>
    <t>3. Claims (total)</t>
  </si>
  <si>
    <t>8. Debts (total)</t>
  </si>
  <si>
    <t>6. Technical provisions, total</t>
  </si>
  <si>
    <t xml:space="preserve">   6.4 Other technicel reserves</t>
  </si>
  <si>
    <t xml:space="preserve">   6.1 Unearned gross premium, reserve (total)</t>
  </si>
  <si>
    <t xml:space="preserve">    6.2 Outstanding gross claim reserve (total)</t>
  </si>
  <si>
    <t xml:space="preserve">   6.3 Provision for unexpired risk, Norway</t>
  </si>
  <si>
    <t xml:space="preserve">   6.3 Provision for unexpired risk, overseas</t>
  </si>
  <si>
    <t>12. Tax costs</t>
  </si>
  <si>
    <t>13. Result (total)</t>
  </si>
  <si>
    <t>0880000</t>
  </si>
  <si>
    <t xml:space="preserve"> 9. Operating result before tax (total)</t>
  </si>
  <si>
    <t>6. Operating costs (total)</t>
  </si>
  <si>
    <t xml:space="preserve">   1.2 Reinsurance premius, Norway</t>
  </si>
  <si>
    <t xml:space="preserve">   1.2 Reinsurance premius, overseas</t>
  </si>
  <si>
    <t xml:space="preserve">   1.3 Changes in provisions for uneared gross premiums (total)</t>
  </si>
  <si>
    <t xml:space="preserve">   1.4 Reinsures' share of change in provisions</t>
  </si>
  <si>
    <t xml:space="preserve">1. Premiums (total) </t>
  </si>
  <si>
    <t>3. Other insurance related income (total)</t>
  </si>
  <si>
    <t xml:space="preserve">   4.1 Gross claims (total)</t>
  </si>
  <si>
    <t xml:space="preserve">   4.2 Reinsures share of gross claims, Norway</t>
  </si>
  <si>
    <t xml:space="preserve">   4.2 Reinsures share of gross claims, overseas</t>
  </si>
  <si>
    <t>4. Gross claims reserve (total)</t>
  </si>
  <si>
    <t xml:space="preserve">   3.1 Provisions, commissions, etc.</t>
  </si>
  <si>
    <t>5. Other insurance related expences for own account</t>
  </si>
  <si>
    <t xml:space="preserve">      6.2.1 Gross amount, overseas, Other non-life insurance services</t>
  </si>
  <si>
    <t xml:space="preserve">      6.2.1 Gross amount, Norway, Other non-life insurance services</t>
  </si>
  <si>
    <t xml:space="preserve">      1.1.1 Gross premiums, Norway, Other non-life service</t>
  </si>
  <si>
    <t xml:space="preserve">      1.1.1 Gross premiums, overseas, Other non-life service</t>
  </si>
  <si>
    <t xml:space="preserve">      1.3.1 Changes in provisions for uneared gross premiums, Other non-life insurance services</t>
  </si>
  <si>
    <t xml:space="preserve">      4.1.1 Gross claims, Norway, Other non-life service</t>
  </si>
  <si>
    <t xml:space="preserve">      4.1.1 Gross claims, overseas, Other non-life service</t>
  </si>
  <si>
    <t xml:space="preserve">   4.3 Change in gross claims reserves, (total)</t>
  </si>
  <si>
    <t xml:space="preserve">      4.3.1 Changes in gross claims reserves, Other non-life insurance services</t>
  </si>
  <si>
    <t xml:space="preserve">      1.3.2 Changes in provisions for uneared gross premiums, reinsures' share of change in provisions</t>
  </si>
  <si>
    <t xml:space="preserve">      4.3.2 Changes in gross claims reseves, reinsures' share of change in gross claims reserves</t>
  </si>
  <si>
    <t xml:space="preserve">   8.1 Interest income, Norway</t>
  </si>
  <si>
    <t xml:space="preserve">   8.1 Interest income, overseas</t>
  </si>
  <si>
    <t xml:space="preserve">   8.2 Yield on securities, capital stocks and securities, Norway</t>
  </si>
  <si>
    <t xml:space="preserve">   8.2 Yield on securities, capital stocks and securities, overseas</t>
  </si>
  <si>
    <t xml:space="preserve">   8.3 Other income, Norway  (minus sign if cost)</t>
  </si>
  <si>
    <t xml:space="preserve">   8.3 Other income, overseas  (minus sign if cost)</t>
  </si>
  <si>
    <t xml:space="preserve">   8.5 Interest costs, Norway</t>
  </si>
  <si>
    <t xml:space="preserve">   8.6 Interest costs, overseas</t>
  </si>
  <si>
    <t xml:space="preserve">   8.7 Other financial costs</t>
  </si>
  <si>
    <t xml:space="preserve">   2.1 Securities managed by head office</t>
  </si>
  <si>
    <t xml:space="preserve">   2.2 Securities managed by branch (total)</t>
  </si>
  <si>
    <t xml:space="preserve">   3.3 Claims in connection with direct insurance, Norway</t>
  </si>
  <si>
    <t xml:space="preserve">   3.3 Claims in connection with direct insurance, overseas</t>
  </si>
  <si>
    <t xml:space="preserve">   3.4 Claims in connection with reinsurance, Norway</t>
  </si>
  <si>
    <t xml:space="preserve">   3.4 Claims in connection with reinsurance, overseas</t>
  </si>
  <si>
    <t xml:space="preserve">   3.5 Claims by head office and group companies </t>
  </si>
  <si>
    <t xml:space="preserve">   3.6 Other claims, Norway</t>
  </si>
  <si>
    <t xml:space="preserve">   3.6 Other claims, overseas</t>
  </si>
  <si>
    <t>5. Net worth (total)</t>
  </si>
  <si>
    <t xml:space="preserve">   8.2 Debt in connection with direct insurance, Norway</t>
  </si>
  <si>
    <t xml:space="preserve">   8.2 Debt in connection with direct insurance, overseas</t>
  </si>
  <si>
    <t xml:space="preserve">   8.3 Debt in connection with reinsurance, Norway</t>
  </si>
  <si>
    <t xml:space="preserve">   8.3 Debt in connection with reinsurance, overseas</t>
  </si>
  <si>
    <t xml:space="preserve">   8.4 Debt to head office and group companies </t>
  </si>
  <si>
    <t xml:space="preserve">   8.5 Other Debt, Norway</t>
  </si>
  <si>
    <t xml:space="preserve">   8.5 Other Debt, overseas</t>
  </si>
  <si>
    <t xml:space="preserve">      6.1.1 Gross amount, Norway, Other non-life insurance services</t>
  </si>
  <si>
    <t xml:space="preserve">      6.1.1 Gross amount, overseas, Other non-life insurance services</t>
  </si>
  <si>
    <t>047</t>
  </si>
  <si>
    <t>xxxxxxxxx</t>
  </si>
  <si>
    <t>Bank-</t>
  </si>
  <si>
    <t>121.00.10</t>
  </si>
  <si>
    <t>370.00.00</t>
  </si>
  <si>
    <t>992.00.00</t>
  </si>
  <si>
    <t>770.00.00</t>
  </si>
  <si>
    <t>Finland</t>
  </si>
  <si>
    <t>Luxembourg</t>
  </si>
  <si>
    <t>Polen</t>
  </si>
  <si>
    <t>Portugal</t>
  </si>
  <si>
    <t>Japan</t>
  </si>
  <si>
    <t>Canada</t>
  </si>
  <si>
    <t>Australia</t>
  </si>
  <si>
    <t>New Zealand</t>
  </si>
  <si>
    <t>Foreign Assets and Liabilities by country. 1000 NOK</t>
  </si>
  <si>
    <t xml:space="preserve">Foreign Assets </t>
  </si>
  <si>
    <t>Foreign Liabilities</t>
  </si>
  <si>
    <t>Country</t>
  </si>
  <si>
    <t>Bonds and</t>
  </si>
  <si>
    <t>Shares and</t>
  </si>
  <si>
    <t>Other</t>
  </si>
  <si>
    <t>Other debts</t>
  </si>
  <si>
    <t>Code</t>
  </si>
  <si>
    <t>deposit</t>
  </si>
  <si>
    <t>certificates</t>
  </si>
  <si>
    <t>secure bonds</t>
  </si>
  <si>
    <t>claims</t>
  </si>
  <si>
    <t>reserve</t>
  </si>
  <si>
    <t>overseas</t>
  </si>
  <si>
    <t>premiums</t>
  </si>
  <si>
    <t>827.11.00</t>
  </si>
  <si>
    <t>826.11.00</t>
  </si>
  <si>
    <t xml:space="preserve">Unearned </t>
  </si>
  <si>
    <t>gross</t>
  </si>
  <si>
    <t>Outstanding</t>
  </si>
  <si>
    <t>gross claims</t>
  </si>
  <si>
    <t>Austria</t>
  </si>
  <si>
    <t>AT</t>
  </si>
  <si>
    <t>Russia</t>
  </si>
  <si>
    <t>RU</t>
  </si>
  <si>
    <t>Belgium</t>
  </si>
  <si>
    <t>BE</t>
  </si>
  <si>
    <t>Denmark</t>
  </si>
  <si>
    <t>DE</t>
  </si>
  <si>
    <t>FI</t>
  </si>
  <si>
    <t>France</t>
  </si>
  <si>
    <t>FR</t>
  </si>
  <si>
    <t>Germany</t>
  </si>
  <si>
    <t>Greece</t>
  </si>
  <si>
    <t>GR</t>
  </si>
  <si>
    <t>Ireland</t>
  </si>
  <si>
    <t>IE</t>
  </si>
  <si>
    <t>Italy</t>
  </si>
  <si>
    <t>IT</t>
  </si>
  <si>
    <t>LU</t>
  </si>
  <si>
    <t>Netherlands</t>
  </si>
  <si>
    <t>NL</t>
  </si>
  <si>
    <t>PL</t>
  </si>
  <si>
    <t>PT</t>
  </si>
  <si>
    <t>Spain</t>
  </si>
  <si>
    <t>ES</t>
  </si>
  <si>
    <t>Sweden</t>
  </si>
  <si>
    <t>SE</t>
  </si>
  <si>
    <t>Switzerland</t>
  </si>
  <si>
    <t>CH</t>
  </si>
  <si>
    <t>United Kingdom</t>
  </si>
  <si>
    <t>GB</t>
  </si>
  <si>
    <t>JP</t>
  </si>
  <si>
    <t>United States</t>
  </si>
  <si>
    <t>US</t>
  </si>
  <si>
    <t>AU</t>
  </si>
  <si>
    <t>NZ</t>
  </si>
  <si>
    <t>TOTAL</t>
  </si>
  <si>
    <t>TOTAL  Balance sheet</t>
  </si>
  <si>
    <t>Differance</t>
  </si>
  <si>
    <t>Litauen</t>
  </si>
  <si>
    <t>LT</t>
  </si>
  <si>
    <t>Egypt</t>
  </si>
  <si>
    <t>EG</t>
  </si>
  <si>
    <t>South Africa</t>
  </si>
  <si>
    <t>ZA</t>
  </si>
  <si>
    <t>Fillippines</t>
  </si>
  <si>
    <t>PH</t>
  </si>
  <si>
    <t>Hong Kong SAR</t>
  </si>
  <si>
    <t>HK</t>
  </si>
  <si>
    <t>Argentina</t>
  </si>
  <si>
    <t>AR</t>
  </si>
  <si>
    <t>Profit and loss account</t>
  </si>
  <si>
    <t>Island</t>
  </si>
  <si>
    <t>IS</t>
  </si>
  <si>
    <t>Singapore</t>
  </si>
  <si>
    <t>SG</t>
  </si>
  <si>
    <t xml:space="preserve"> Earned income</t>
  </si>
  <si>
    <t xml:space="preserve">and </t>
  </si>
  <si>
    <t xml:space="preserve"> prepayments</t>
  </si>
  <si>
    <t>360.00.00</t>
  </si>
  <si>
    <t>760.00.00</t>
  </si>
  <si>
    <t>and</t>
  </si>
  <si>
    <t>Accrued costs</t>
  </si>
  <si>
    <t>prepayments</t>
  </si>
  <si>
    <t xml:space="preserve">Reinsurers' </t>
  </si>
  <si>
    <t xml:space="preserve">share of </t>
  </si>
  <si>
    <t>unearned prem.</t>
  </si>
  <si>
    <t>Reinsurers'</t>
  </si>
  <si>
    <t>share of</t>
  </si>
  <si>
    <t>outstanding c.</t>
  </si>
  <si>
    <t xml:space="preserve">   1.1 Intangible assets </t>
  </si>
  <si>
    <t>1. Intangible assets and property</t>
  </si>
  <si>
    <t>140.00.00</t>
  </si>
  <si>
    <t>136.21.00</t>
  </si>
  <si>
    <t>326.00.00</t>
  </si>
  <si>
    <t>327.00.00</t>
  </si>
  <si>
    <t>Malaysia</t>
  </si>
  <si>
    <t>MA</t>
  </si>
  <si>
    <t>Bermuda</t>
  </si>
  <si>
    <t>BM</t>
  </si>
  <si>
    <t>MX</t>
  </si>
  <si>
    <t>financial</t>
  </si>
  <si>
    <t>instrumets</t>
  </si>
  <si>
    <t xml:space="preserve">   8.4 Net valuation changes </t>
  </si>
  <si>
    <t xml:space="preserve">   8.4 Net market gains/losses (minuse if net losses)</t>
  </si>
  <si>
    <t xml:space="preserve">     3.0.1 Reinsurers' share of unearned gross premium, total</t>
  </si>
  <si>
    <t xml:space="preserve">      3.0.1.1 Norway, Other non-life insurance services</t>
  </si>
  <si>
    <t xml:space="preserve">      3.0.1.1 Overseas, Other non-life insurance services</t>
  </si>
  <si>
    <t xml:space="preserve">      3.0.2.1 Norway, Other non-life insurance services</t>
  </si>
  <si>
    <t xml:space="preserve">      3.0.2.1 Overseas, Other non-life insurance services</t>
  </si>
  <si>
    <t xml:space="preserve">     3.0.2 Reinsurers' share of outstanding gross claims reserve, total</t>
  </si>
  <si>
    <t xml:space="preserve"> 3.0 Reinsures' share af technical provisions</t>
  </si>
  <si>
    <t>Brazil</t>
  </si>
  <si>
    <t>BR</t>
  </si>
  <si>
    <t>Chile</t>
  </si>
  <si>
    <t>CL</t>
  </si>
  <si>
    <t>Bahamas</t>
  </si>
  <si>
    <t>BS</t>
  </si>
  <si>
    <t>Barbados</t>
  </si>
  <si>
    <t>BB</t>
  </si>
  <si>
    <t>CA</t>
  </si>
  <si>
    <t xml:space="preserve">Cayman Islands </t>
  </si>
  <si>
    <t>KY</t>
  </si>
  <si>
    <t>Mexico</t>
  </si>
  <si>
    <t>India</t>
  </si>
  <si>
    <t>IN</t>
  </si>
  <si>
    <t xml:space="preserve">Czech Republic </t>
  </si>
  <si>
    <t>CZ</t>
  </si>
  <si>
    <t xml:space="preserve">   1.2 Fixed assets, Property, plant and aquipment</t>
  </si>
  <si>
    <t xml:space="preserve">   5.1 Share capital/invested equity</t>
  </si>
  <si>
    <t xml:space="preserve">   5.2 Other retained earnings </t>
  </si>
  <si>
    <t xml:space="preserve">   8.1 Accrued, not due, expenses, Norway </t>
  </si>
  <si>
    <t xml:space="preserve">   8.1 Accrued, not due, expenses, overseas</t>
  </si>
  <si>
    <t xml:space="preserve">   6.2 Commission (total)</t>
  </si>
  <si>
    <t xml:space="preserve">      6.2.1 Paid commission (minus sign if income)</t>
  </si>
  <si>
    <t xml:space="preserve">      6.2.2 Received commission (shall have minus sign) </t>
  </si>
  <si>
    <t xml:space="preserve">   6.3 Write-offs</t>
  </si>
  <si>
    <t xml:space="preserve">   6.4 Other operating costs</t>
  </si>
  <si>
    <t>12. Other components of the result (negative if cost)</t>
  </si>
  <si>
    <t xml:space="preserve">   3.2 Other income related to insurance </t>
  </si>
  <si>
    <t>Foreign</t>
  </si>
  <si>
    <t xml:space="preserve">currency </t>
  </si>
  <si>
    <t>Sector</t>
  </si>
  <si>
    <t>1000 NOK</t>
  </si>
  <si>
    <t>in</t>
  </si>
  <si>
    <t>Text</t>
  </si>
  <si>
    <t>internal use</t>
  </si>
  <si>
    <t>only</t>
  </si>
  <si>
    <t>Object code</t>
  </si>
  <si>
    <t>Sub object</t>
  </si>
  <si>
    <t>Term</t>
  </si>
  <si>
    <t>01000000</t>
  </si>
  <si>
    <t xml:space="preserve">   6.1 Wage costs</t>
  </si>
  <si>
    <t xml:space="preserve"> 7. Change in remaining insurance-technical allocation</t>
  </si>
  <si>
    <t xml:space="preserve"> 8. Financial income/costs (total)</t>
  </si>
  <si>
    <t>use only</t>
  </si>
  <si>
    <t xml:space="preserve">      2.2.1 Shares and secure bonds, Finance companies </t>
  </si>
  <si>
    <t xml:space="preserve">      2.2.1 Shares and secure bonds, Financial holding companies </t>
  </si>
  <si>
    <t xml:space="preserve">      2.2.1 Shares and secure bonds, Private limited companies </t>
  </si>
  <si>
    <t>Næring:</t>
  </si>
  <si>
    <t xml:space="preserve">Valuta: </t>
  </si>
  <si>
    <t xml:space="preserve">   3.2 Prepayed costs, Norway</t>
  </si>
  <si>
    <t xml:space="preserve">   3.2 Prepayed costs, overseas</t>
  </si>
  <si>
    <t>189.90.00</t>
  </si>
  <si>
    <t>Share capital/</t>
  </si>
  <si>
    <t>invested equity</t>
  </si>
  <si>
    <t>00000</t>
  </si>
  <si>
    <t>01000</t>
  </si>
  <si>
    <t>08000</t>
  </si>
  <si>
    <t xml:space="preserve">      2.2.2 Bonds and certificates, Deposit- taking corporations</t>
  </si>
  <si>
    <t xml:space="preserve">      2.2.1 Shares and secure bonds, Mortgage companies</t>
  </si>
  <si>
    <t xml:space="preserve">      2.2.1 Shares, capital stocks and securities bonds, Deposit-taking corporations</t>
  </si>
  <si>
    <t xml:space="preserve">      2.2.1 Shares and secure bonds, Investment/Mutual funds</t>
  </si>
  <si>
    <t xml:space="preserve">      2.2.1 Shares and secure bonds, Investment trusts and equity funds</t>
  </si>
  <si>
    <t xml:space="preserve">      2.2.1 Shares and secure bonds, Other financial enterprices</t>
  </si>
  <si>
    <t xml:space="preserve">      2.2.1 Shares and secure bonds, Public incorporated enterprices, owned by central government</t>
  </si>
  <si>
    <t xml:space="preserve">      2.2.1 Shares and secure bonds, Public incorporated enterprices, owned by local government</t>
  </si>
  <si>
    <t xml:space="preserve">      2.2.2 Bonds and certificates, Central government and social secuirty funds</t>
  </si>
  <si>
    <t xml:space="preserve">      2.2.2 Bonds and certificates, State lending institutions etc. </t>
  </si>
  <si>
    <t xml:space="preserve">      2.2.1 Shares and secure bonds, Life assurance companies and pension funds</t>
  </si>
  <si>
    <t xml:space="preserve">      2.2.1 Shares and secure bonds, Non life insurance companies</t>
  </si>
  <si>
    <t xml:space="preserve">      2.2.2 Bonds and certificates, Life assurance companies and pension funds</t>
  </si>
  <si>
    <t xml:space="preserve">      2.2.2 Bonds and certificates, Non-life insurance companies </t>
  </si>
  <si>
    <t xml:space="preserve">      2.2.2 Bonds and certificates, Local govermnet</t>
  </si>
  <si>
    <t xml:space="preserve">      2.2.2 Bonds and certificates, Other financial enterprices </t>
  </si>
  <si>
    <t xml:space="preserve">      2.2.2 Bonds and certificates, Public unincorportated enterprices, owned by central goverment </t>
  </si>
  <si>
    <t xml:space="preserve">      2.2.2 Bonds and certificates, Public incorportated enterprices, owned by central goverment </t>
  </si>
  <si>
    <t xml:space="preserve">      2.2.2 Bonds and certificates, Public unincorportated enterprices, owned by local goverment </t>
  </si>
  <si>
    <t xml:space="preserve">      2.2.2 Bonds and certificates, Public incorportated enterprices, owned by local goverment </t>
  </si>
  <si>
    <t xml:space="preserve">      2.2.2 Bonds and certificates, Individual companies</t>
  </si>
  <si>
    <t xml:space="preserve">      2.2.2 Bonds and certificates, Unapportioned sectors</t>
  </si>
  <si>
    <t xml:space="preserve">   1.1 Gross premius (totalt) 1)</t>
  </si>
  <si>
    <t>1) If the Financial Supervisory Authority of Norway is to be given access to gross premiums from this reporting, Statistics Norway needs written confirmation from each branch (YES or NO in colum B).</t>
  </si>
  <si>
    <t xml:space="preserve">      1.1.1 Gross premiums, Norway, Income protection insurance</t>
  </si>
  <si>
    <t xml:space="preserve">      1.1.1 Gross premiums, overseas, Income protection insurance</t>
  </si>
  <si>
    <t xml:space="preserve">      1.3.1 Changes in provisions for uneared gross premiums, Income protection insurance</t>
  </si>
  <si>
    <t xml:space="preserve">      4.1.1 Gross claims, Norway, Income protection insurance</t>
  </si>
  <si>
    <t xml:space="preserve">      4.1.1 Gross claims, overseas, Income protection insurance</t>
  </si>
  <si>
    <t xml:space="preserve">      4.3.1 Changes in gross claims reserves, Income protection insurance</t>
  </si>
  <si>
    <t xml:space="preserve">      3.0.1.1 Norway, Income protection insurance</t>
  </si>
  <si>
    <t xml:space="preserve">      3.0.1.1 Overseas, Income protection insurance</t>
  </si>
  <si>
    <t xml:space="preserve">      3.0.2.1 Norway, Income protection insurance</t>
  </si>
  <si>
    <t xml:space="preserve">      3.0.2.1 Overseas, Income protection insurance</t>
  </si>
  <si>
    <t xml:space="preserve">      6.1.1 Gross amount, Norway, Income protection insurance</t>
  </si>
  <si>
    <t xml:space="preserve">      6.1.1 Gross amount, overseas, Income protection insurance</t>
  </si>
  <si>
    <t xml:space="preserve">      6.2.1 Gross amount, Norway, Income protection insurance</t>
  </si>
  <si>
    <t xml:space="preserve">      6.2.1 Gross amount, overseas, Income protection insurance</t>
  </si>
  <si>
    <t xml:space="preserve">      3.0.1.1 Norway, Medical expense insurance</t>
  </si>
  <si>
    <t xml:space="preserve">      3.0.1.1 Overseas, Medical expense insurance</t>
  </si>
  <si>
    <t xml:space="preserve">      3.0.2.1 Norway, Medical expense insurance</t>
  </si>
  <si>
    <t xml:space="preserve">      3.0.2.1 Overseas, Medical expense insurance</t>
  </si>
  <si>
    <t xml:space="preserve">      6.1.1 Gross amount, Norway, Medical expense insurance</t>
  </si>
  <si>
    <t xml:space="preserve">      6.1.1 Gross amount, overseas, Medical expense insurance</t>
  </si>
  <si>
    <t xml:space="preserve">      6.2.1 Gross amount, Norway, Medical expense insurance</t>
  </si>
  <si>
    <t xml:space="preserve">      6.2.1 Gross amount, overseas, Medical expense insurance</t>
  </si>
  <si>
    <t xml:space="preserve">      1.1.1 Gross premiums, Norway, Medical expense insurance</t>
  </si>
  <si>
    <t xml:space="preserve">      1.1.1 Gross premiums, overseas, Medical expense insurance</t>
  </si>
  <si>
    <t xml:space="preserve">      1.3.1 Changes in provisions for uneared gross premiums, Medical expense insurance</t>
  </si>
  <si>
    <t xml:space="preserve">      4.1.1 Gross claims, Norway, Medical expense insurance</t>
  </si>
  <si>
    <t xml:space="preserve">      4.1.1 Gross claims, overseas, Medical expense insurance</t>
  </si>
  <si>
    <t xml:space="preserve">      4.3.1 Changes in gross claims reserves, Medical expense insurance</t>
  </si>
  <si>
    <t xml:space="preserve">      1.1.1 Gross premiums, Norway, Workers’ compensation insurance</t>
  </si>
  <si>
    <t xml:space="preserve">      1.1.1 Gross premiums, overseas, Workers’ compensation insurance</t>
  </si>
  <si>
    <t xml:space="preserve">      1.3.1 Changes in provisions for uneared gross premiums, Workers’ compensation insurance</t>
  </si>
  <si>
    <t xml:space="preserve">      4.1.1 Gross claims, Norway, Workers’ compensation insurance</t>
  </si>
  <si>
    <t xml:space="preserve">      4.1.1 Gross claims, overseas, Workers’ compensation insurance</t>
  </si>
  <si>
    <t xml:space="preserve">      4.3.1 Changes in gross claims reserves, Workers’ compensation insurance</t>
  </si>
  <si>
    <t xml:space="preserve">      3.0.1.1 Norway, Workers’ compensation insurance classis</t>
  </si>
  <si>
    <t xml:space="preserve">      3.0.1.1 Overseas, Workers’ compensation insurance classis</t>
  </si>
  <si>
    <t xml:space="preserve">      3.0.2.1 Norway, Workers’ compensation insurance classis</t>
  </si>
  <si>
    <t xml:space="preserve">      3.0.2.1 Overseas, Workers’ compensation insurance classis</t>
  </si>
  <si>
    <t xml:space="preserve">      6.1.1 Gross amount, Norway, Workers’ compensation insurance classis</t>
  </si>
  <si>
    <t xml:space="preserve">      6.1.1 Gross amount, overseas, Workers’ compensation insurance classis</t>
  </si>
  <si>
    <t xml:space="preserve">      6.2.1 Gross amount, Norway, Workers’ compensation insurance classis</t>
  </si>
  <si>
    <t xml:space="preserve">      6.2.1 Gross amount, overseas, Workers’ compensation insurance classis</t>
  </si>
  <si>
    <t xml:space="preserve">      1.1.1 Gross premiums, Norway, Motor vehicle liability insurance</t>
  </si>
  <si>
    <t xml:space="preserve">      1.1.1 Gross premiums, overseas, Motor vehicle liability insurance</t>
  </si>
  <si>
    <t xml:space="preserve">      4.1.1 Gross claims, Norway, Motor vehicle liability insurance</t>
  </si>
  <si>
    <t xml:space="preserve">      4.1.1 Gross claims, overseas, Motor vehicle liability insurance</t>
  </si>
  <si>
    <t xml:space="preserve">      3.0.1.1 Norway, Motor vehicle liability insurance</t>
  </si>
  <si>
    <t xml:space="preserve">      3.0.1.1 Overseas, Motor vehicle liability insurance</t>
  </si>
  <si>
    <t xml:space="preserve">      3.0.2.1 Norway, Motor vehicle liability insurance</t>
  </si>
  <si>
    <t xml:space="preserve">      3.0.2.1 Overseas, Motor vehicle liability insurance</t>
  </si>
  <si>
    <t xml:space="preserve">      6.1.1 Gross amount, Norway, Motor vehicle liability insurance</t>
  </si>
  <si>
    <t xml:space="preserve">      6.1.1 Gross amount, overseas, Motor vehicle liability insurance</t>
  </si>
  <si>
    <t xml:space="preserve">      6.2.1 Gross amount, Norway, Motor vehicle liability insurance</t>
  </si>
  <si>
    <t xml:space="preserve">      6.2.1 Gross amount, overseas, Motor vehicle liability insurance</t>
  </si>
  <si>
    <t xml:space="preserve">      1.1.1 Gross premiums, Norway, Marine, aviation and transport insurance </t>
  </si>
  <si>
    <t xml:space="preserve">      4.1.1 Gross claims, Norway, Marine, aviation and transport insurance </t>
  </si>
  <si>
    <t xml:space="preserve">      4.1.1 Gross claims, overseas, Marine, aviation and transport insurance </t>
  </si>
  <si>
    <t xml:space="preserve">      4.3.1 Changes in gross claims reserves, Marine, aviation and transport insurance </t>
  </si>
  <si>
    <t xml:space="preserve">      3.0.1.1 Norway, Marine, aviation and transport insurance </t>
  </si>
  <si>
    <t xml:space="preserve">      3.0.1.1 Overseas, Marine, aviation and transport insurance </t>
  </si>
  <si>
    <t xml:space="preserve">      3.0.2.1 Norway, Marine, aviation and transport insurance </t>
  </si>
  <si>
    <t xml:space="preserve">      3.0.2.1 Overseas, Marine, aviation and transport insurance </t>
  </si>
  <si>
    <t xml:space="preserve">      6.1.1 Gross amount, Norway, Marine, aviation and transport insurance </t>
  </si>
  <si>
    <t xml:space="preserve">      6.1.1 Gross amount, overseas, Marine, aviation and transport insurance </t>
  </si>
  <si>
    <t xml:space="preserve">      6.2.1 Gross amount, Norway, Marine, aviation and transport insurance </t>
  </si>
  <si>
    <t xml:space="preserve">      6.2.1 Gross amount, overseas, Marine, aviation and transport insurance </t>
  </si>
  <si>
    <t xml:space="preserve">      1.1.1 Gross premiums, Norway, Fire and other damage to property insurance</t>
  </si>
  <si>
    <t xml:space="preserve">      1.1.1 Gross premiums, overseas, Fire and other damage to property insurance</t>
  </si>
  <si>
    <t xml:space="preserve">      4.1.1 Gross claims, Norway, Fire and other damage to property insurance</t>
  </si>
  <si>
    <t xml:space="preserve">      4.1.1 Gross claims, overseas, Fire and other damage to property insurance</t>
  </si>
  <si>
    <t xml:space="preserve">      3.0.1.1 Norway, Fire and other damage to property insurance</t>
  </si>
  <si>
    <t xml:space="preserve">      3.0.1.1 Overseas, Fire and other damage to property insurance</t>
  </si>
  <si>
    <t xml:space="preserve">      3.0.2.1 Norway, Fire and other damage to property insurance</t>
  </si>
  <si>
    <t xml:space="preserve">      3.0.2.1 Overseas, Fire and other damage to property insurance</t>
  </si>
  <si>
    <t xml:space="preserve">      6.1.1 Gross amount, Norway, Fire and other damage to property insurance</t>
  </si>
  <si>
    <t xml:space="preserve">      6.1.1 Gross amount, overseas, Fire and other damage to property insurance</t>
  </si>
  <si>
    <t xml:space="preserve">      6.2.1 Gross amount, Norway, Fire and other damage to property insurance</t>
  </si>
  <si>
    <t xml:space="preserve">      6.2.1 Gross amount, overseas, Fire and other damage to property insurance</t>
  </si>
  <si>
    <t xml:space="preserve">      3.0.1.1 Norway, General liability insuranc</t>
  </si>
  <si>
    <t xml:space="preserve">      3.0.1.1 Overseas, General liability insuranc</t>
  </si>
  <si>
    <t xml:space="preserve">      3.0.2.1 Norway, General liability insuranc</t>
  </si>
  <si>
    <t xml:space="preserve">      3.0.2.1 Overseas, General liability insuranc</t>
  </si>
  <si>
    <t xml:space="preserve">      6.1.1 Gross amount, Norway, General liability insuranc</t>
  </si>
  <si>
    <t xml:space="preserve">      6.1.1 Gross amount, overseas, General liability insuranc</t>
  </si>
  <si>
    <t xml:space="preserve">      6.2.1 Gross amount, Norway, General liability insuranc</t>
  </si>
  <si>
    <t xml:space="preserve">      6.2.1 Gross amount, overseas, General liability insuranc</t>
  </si>
  <si>
    <t xml:space="preserve">      1.1.1 Gross premiums, Norway, General liability insurance</t>
  </si>
  <si>
    <t xml:space="preserve">      1.1.1 Gross premiums, overseas, General liability insurance</t>
  </si>
  <si>
    <t xml:space="preserve">      4.1.1 Gross claims, Norway, General liability insurance</t>
  </si>
  <si>
    <t xml:space="preserve">      4.1.1 Gross claims, overseas, General liability insurance</t>
  </si>
  <si>
    <t xml:space="preserve">      4.1.1 Gross claims, Norway, Miscellaneous financial loss insurance</t>
  </si>
  <si>
    <t xml:space="preserve">      4.1.1 Gross claims, overseas, Miscellaneous financial loss insurance</t>
  </si>
  <si>
    <t xml:space="preserve">      4.3.1 Changes in gross claims reserves, Miscellaneous financial loss insurance</t>
  </si>
  <si>
    <t xml:space="preserve">      1.3.1 Changes in provisions for uneared gross premiums, Miscellaneous financial loss insurance</t>
  </si>
  <si>
    <t xml:space="preserve">      1.1.1 Gross premiums, overseas, Miscellaneous financial loss insurance</t>
  </si>
  <si>
    <t xml:space="preserve">      1.1.1 Gross premiums, Norway, Miscellaneous financial loss insurance</t>
  </si>
  <si>
    <t xml:space="preserve">      3.0.1.1 Norway, Miscellaneous financial loss insurance</t>
  </si>
  <si>
    <t xml:space="preserve">      3.0.1.1 Overseas, Miscellaneous financial loss insurance</t>
  </si>
  <si>
    <t xml:space="preserve">      3.0.2.1 Norway, Miscellaneous financial loss insurance</t>
  </si>
  <si>
    <t xml:space="preserve">      3.0.2.1 Overseas, Miscellaneous financial loss insurance</t>
  </si>
  <si>
    <t xml:space="preserve">      6.1.1 Gross amount, Norway, Miscellaneous financial loss insurance</t>
  </si>
  <si>
    <t xml:space="preserve">      6.1.1 Gross amount, overseas, Miscellaneous financial loss insurance</t>
  </si>
  <si>
    <t xml:space="preserve">      6.2.1 Gross amount, Norway, Miscellaneous financial loss insurance</t>
  </si>
  <si>
    <t xml:space="preserve">      6.2.1 Gross amount, Norway, Assistance</t>
  </si>
  <si>
    <t xml:space="preserve">      6.1.1 Gross amount, overseas, Assistance</t>
  </si>
  <si>
    <t xml:space="preserve">      6.1.1 Gross amount, Norway, Assistance</t>
  </si>
  <si>
    <t xml:space="preserve">      3.0.2.1 Overseas, Assistance</t>
  </si>
  <si>
    <t xml:space="preserve">      3.0.2.1 Norway, Assistance</t>
  </si>
  <si>
    <t xml:space="preserve">      3.0.1.1 Overseas, Assistance</t>
  </si>
  <si>
    <t xml:space="preserve">      3.0.1.1 Norway, Assistance</t>
  </si>
  <si>
    <t xml:space="preserve">      1.1.1 Gross premiums, Norway, Assistance</t>
  </si>
  <si>
    <t xml:space="preserve">      1.1.1 Gross premiums, overseas, Assistance</t>
  </si>
  <si>
    <t xml:space="preserve">      1.3.1 Changes in provisions for uneared gross premiums, Assistance</t>
  </si>
  <si>
    <t xml:space="preserve">      4.1.1 Gross claims, Norway, Assistance</t>
  </si>
  <si>
    <t xml:space="preserve">      4.1.1 Gross claims, overseas, Assistance</t>
  </si>
  <si>
    <t xml:space="preserve">      4.3.1 Changes in gross claims reserves, Assistance</t>
  </si>
  <si>
    <t xml:space="preserve">      1.1.1 Gross premiums, Norway, Legal expenses insurance</t>
  </si>
  <si>
    <t xml:space="preserve">      1.1.1 Gross premiums, overseas, Legal expenses insurance</t>
  </si>
  <si>
    <t xml:space="preserve">      1.3.1 Changes in provisions for uneared gross premiums, Legal expenses insurance</t>
  </si>
  <si>
    <t xml:space="preserve">      4.1.1 Gross claims, Norway, Legal expenses insurance</t>
  </si>
  <si>
    <t xml:space="preserve">      4.1.1 Gross claims, overseas, Legal expenses insurance</t>
  </si>
  <si>
    <t xml:space="preserve">      4.3.1 Changes in gross claims reserves, Legal expenses insurance</t>
  </si>
  <si>
    <t xml:space="preserve">      3.0.1.1 Norway, Legal expenses insurance</t>
  </si>
  <si>
    <t xml:space="preserve">      3.0.1.1 Overseas, Legal expenses insurance</t>
  </si>
  <si>
    <t xml:space="preserve">      3.0.2.1 Norway, Legal expenses insurance</t>
  </si>
  <si>
    <t xml:space="preserve">      3.0.2.1 Overseas, Legal expenses insurance</t>
  </si>
  <si>
    <t xml:space="preserve">      6.1.1 Gross amount, Norway, Legal expenses insurance</t>
  </si>
  <si>
    <t xml:space="preserve">      6.1.1 Gross amount, overseas, Legal expenses insurance</t>
  </si>
  <si>
    <t xml:space="preserve">      6.2.1 Gross amount, Norway, Legal expenses insurance</t>
  </si>
  <si>
    <t xml:space="preserve">      6.2.1 Gross amount, Norway, Credit and suretyship insurance</t>
  </si>
  <si>
    <t xml:space="preserve">      6.2.1 Gross amount, overseas, Credit and suretyship insurance</t>
  </si>
  <si>
    <t xml:space="preserve">      6.1.1 Gross amount, overseas, Credit and suretyship insurance</t>
  </si>
  <si>
    <t xml:space="preserve">      6.1.1 Gross amount, Norway, Credit and suretyship insurance</t>
  </si>
  <si>
    <t xml:space="preserve">      3.0.2.1 Overseas, Credit and suretyship insurance</t>
  </si>
  <si>
    <t xml:space="preserve">      3.0.2.1 Norway, Credit and suretyship insurance</t>
  </si>
  <si>
    <t xml:space="preserve">      3.0.1.1 Overseas, Credit and suretyship insurance</t>
  </si>
  <si>
    <t xml:space="preserve">      3.0.1.1 Norway, Credit and suretyship insurance</t>
  </si>
  <si>
    <t xml:space="preserve">      4.3.1 Changes in gross claims reserves, Credit and suretyship insurance</t>
  </si>
  <si>
    <t xml:space="preserve">      4.1.1 Gross claims, overseas, Credit and suretyship insurance</t>
  </si>
  <si>
    <t xml:space="preserve">      4.1.1 Gross claims, Norway, Credit and suretyship insurance</t>
  </si>
  <si>
    <t xml:space="preserve">      1.3.1 Changes in provisions for uneared gross premiums, Credit and suretyship insurance</t>
  </si>
  <si>
    <t xml:space="preserve">      1.1.1 Gross premiums, overseas, Credit and suretyship insurance</t>
  </si>
  <si>
    <t xml:space="preserve">      1.1.1 Gross premiums, Norway, Credit and suretyship insurance</t>
  </si>
  <si>
    <t xml:space="preserve">      6.2.1 Gross amount, overseas, Legal expenses insurance</t>
  </si>
  <si>
    <t xml:space="preserve">      6.2.1 Gross amount, overseas, Assistance</t>
  </si>
  <si>
    <t xml:space="preserve">      6.2.1 Gross amount, overseas, Miscellaneous financial loss insurance</t>
  </si>
  <si>
    <t xml:space="preserve">      1.3.1 Changes in provisions for uneared gross premiums, Motor vehicle liability insurance</t>
  </si>
  <si>
    <t xml:space="preserve">      1.1.1 Gross premiums, overseas, Marine, aviation and transport insurance</t>
  </si>
  <si>
    <t xml:space="preserve">      1.3.1 Changes in provisions for uneared gross premiums, Marine, aviation and transport insurance</t>
  </si>
  <si>
    <t xml:space="preserve">      1.3.1 Changes in provisions for uneared gross premiums, Fire and other damage to property insurance</t>
  </si>
  <si>
    <t xml:space="preserve">      1.3.1 Changes in provisions for uneared gross premiums, General liability insurance</t>
  </si>
  <si>
    <t xml:space="preserve">      4.3.1 Changes in gross claims reserves, Motor vehicle liability insurance</t>
  </si>
  <si>
    <t xml:space="preserve">      4.3.1 Changes in gross claims reserves, Fire and other damage to property insurance</t>
  </si>
  <si>
    <t xml:space="preserve">      4.3.1 Changes in gross claims reserves, General liability insurance</t>
  </si>
  <si>
    <t xml:space="preserve"> Medical expense insurance</t>
  </si>
  <si>
    <t xml:space="preserve"> Income protection insurance</t>
  </si>
  <si>
    <t xml:space="preserve"> Workers’ compensation insurance</t>
  </si>
  <si>
    <t xml:space="preserve"> Motor vehicle liability insurance</t>
  </si>
  <si>
    <t xml:space="preserve"> Marine, aviation and transport insurance </t>
  </si>
  <si>
    <t xml:space="preserve"> Fire and other damage to property insurance</t>
  </si>
  <si>
    <t xml:space="preserve"> General liability insurance</t>
  </si>
  <si>
    <t xml:space="preserve"> Credit and suretyship insurance</t>
  </si>
  <si>
    <t xml:space="preserve"> Legal expenses insurance</t>
  </si>
  <si>
    <t xml:space="preserve"> Assistance</t>
  </si>
  <si>
    <t xml:space="preserve"> Miscellaneous financial loss insurance</t>
  </si>
  <si>
    <t xml:space="preserve"> Other non-life service</t>
  </si>
  <si>
    <t>Medical expense insurance, without risk margin after deduction of the amounts recoverable from reinsurance contracts and SPVs, with a floor equal to zero.</t>
  </si>
  <si>
    <t>Income protection insurance, without risk margin after deduction of the amounts recoverable from reinsurance contracts and SPVs, with a floor equal to zero</t>
  </si>
  <si>
    <t>Workers’ compensation insurance, without risk margin after deduction of the amounts recoverable from reinsurance contracts and SPVs, with a floor equal to zero</t>
  </si>
  <si>
    <t>Motor vehicle liability insurance and proportional reinsurance, without risk margin after deduction of the amounts recoverable from reinsurance contracts and SPVs, with a floor equal to zero</t>
  </si>
  <si>
    <t>Marine, aviation and transport insurance and proportional reinsurance, without risk margin after deduction of the amounts recoverable from reinsurance contracts and SPVs, with a floor equal to zero</t>
  </si>
  <si>
    <t>Fire and other damage to property insurance and proportional reinsurance, without risk margin after deduction of the amounts recoverable from reinsurance contracts and SPVs, with a floor equal to zero</t>
  </si>
  <si>
    <t>General liability insurance and proportional reinsurance, without risk margin after deduction of the amounts recoverable from reinsurance contracts and SPVs, with a floor equal to zero</t>
  </si>
  <si>
    <t>Credit and suretyship insurance and proportional reinsurance, without risk margin after deduction of the amounts recoverable from reinsurance contracts and SPVs, with a floor equal to zero</t>
  </si>
  <si>
    <t>Llegal expenses insurance and proportional reinsurance during the (rolling) last 12 months, after deduction of premiums for reinsurance contracts, with a floor equal to zero</t>
  </si>
  <si>
    <t>Assistance and its proportional reinsurance, without risk margin after deduction of the amounts recoverable from reinsurance contracts and SPVs, with a floor equal to zero</t>
  </si>
  <si>
    <t>Miscellaneous financial loss insurance and proportional reinsurance, without risk margin after deduction of the amounts recoverable from reinsurance contracts and SPVs, with a floor equal to zero</t>
  </si>
  <si>
    <t>Other non-life services not else classified</t>
  </si>
  <si>
    <t>Healthinsurance</t>
  </si>
  <si>
    <t xml:space="preserve"> Healthinsurance</t>
  </si>
  <si>
    <t>Branches</t>
  </si>
  <si>
    <t>Explanation</t>
  </si>
  <si>
    <t xml:space="preserve">      4.3.1 Changes in gross claims reserves, Healthinsurance</t>
  </si>
  <si>
    <t xml:space="preserve">      4.1.1 Gross claims, overseas, Healhinsurance</t>
  </si>
  <si>
    <t xml:space="preserve">      4.1.1 Gross claims, Norway, Healthinsurance</t>
  </si>
  <si>
    <t xml:space="preserve">      1.3.1 Changes in provisions for uneared gross premiums, Healthinsurance</t>
  </si>
  <si>
    <t xml:space="preserve">      1.1.1 Gross premiums, overseas, Healthinsurance</t>
  </si>
  <si>
    <t xml:space="preserve">      1.1.1 Gross premiums, Norway, Healthinsurance</t>
  </si>
  <si>
    <t xml:space="preserve">      2.2.1 Shares and secure bonds, Individual companies </t>
  </si>
  <si>
    <t xml:space="preserve">      2.2.1 Shares and secure bonds, Unapportioned sectors</t>
  </si>
  <si>
    <t xml:space="preserve">      2.2.1 Shares and secure bonds, Overseas sector combined </t>
  </si>
  <si>
    <t xml:space="preserve">      2.2.1 Shares and secure bonds, Overseas sector combined, related companies </t>
  </si>
  <si>
    <t xml:space="preserve">      2.2.1 Shares and secure bonds, Overseas sector combined, group companies</t>
  </si>
  <si>
    <t xml:space="preserve">      2.2.2 Bonds and certificates, Overseas sector combined</t>
  </si>
  <si>
    <t xml:space="preserve">      2.2.2 Bonds and certificates, Overseas sector combined, group companies</t>
  </si>
  <si>
    <t xml:space="preserve">      2.2.2 Bonds and certificates, Overseas sector combined, related companies</t>
  </si>
  <si>
    <t xml:space="preserve">      2.2.3 Other financial instruments, Unapportioned sectors</t>
  </si>
  <si>
    <t xml:space="preserve">      2.2.3 Other financial instruments, Overseas sector combined</t>
  </si>
  <si>
    <t xml:space="preserve">      6.2.1 Gross amount, overseas, Healthinsurance</t>
  </si>
  <si>
    <t xml:space="preserve">      6.2.1 Gross amount, Norway, Healthinsurance</t>
  </si>
  <si>
    <t xml:space="preserve">      6.1.1 Gross amount, overseas, Healthinsurance</t>
  </si>
  <si>
    <t xml:space="preserve">      6.1.1 Gross amount, Norway, Healthinsurance</t>
  </si>
  <si>
    <t xml:space="preserve">      3.0.2.1 Overseas, Healthinsurance</t>
  </si>
  <si>
    <t xml:space="preserve">      3.0.2.1 Norway, Healtinsurance</t>
  </si>
  <si>
    <t xml:space="preserve">      3.0.1.1 Overseas, Healthinsurance</t>
  </si>
  <si>
    <t xml:space="preserve">      3.0.1.1 Norway, Healtinsurance</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</si>
</sst>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_ * #,##0.00_ ;_ * \-#,##0.00_ ;_ * &quot;-&quot;??_ ;_ @_ "/>
    <numFmt numFmtId="165" formatCode="_ * #,##0_ ;_ * \-#,##0_ ;_ * &quot;-&quot;??_ ;_ @_ "/>
  </numFmts>
  <fonts count="20" x14ac:knownFonts="1">
    <font>
      <sz val="8"/>
      <name val="Arial"/>
    </font>
    <font>
      <sz val="8"/>
      <name val="Arial"/>
    </font>
    <font>
      <sz val="14"/>
      <color indexed="8"/>
      <name val="Arial"/>
      <family val="2"/>
    </font>
    <font>
      <sz val="8"/>
      <color indexed="8"/>
      <name val="Arial"/>
      <family val="2"/>
    </font>
    <font>
      <b/>
      <sz val="8"/>
      <color indexed="8"/>
      <name val="Arial"/>
      <family val="2"/>
    </font>
    <font>
      <b/>
      <sz val="8"/>
      <color indexed="8"/>
      <name val="Arial"/>
      <family val="2"/>
    </font>
    <font>
      <sz val="8"/>
      <name val="Arial"/>
      <family val="2"/>
    </font>
    <font>
      <b/>
      <sz val="8"/>
      <name val="Arial"/>
      <family val="2"/>
    </font>
    <font>
      <b/>
      <sz val="10"/>
      <color indexed="8"/>
      <name val="Arial"/>
      <family val="2"/>
    </font>
    <font>
      <sz val="10"/>
      <color indexed="8"/>
      <name val="Arial"/>
      <family val="2"/>
    </font>
    <font>
      <b/>
      <sz val="8"/>
      <name val="Arial"/>
      <family val="2"/>
    </font>
    <font>
      <i/>
      <sz val="8"/>
      <color indexed="8"/>
      <name val="Arial"/>
      <family val="2"/>
    </font>
    <font>
      <i/>
      <sz val="8"/>
      <name val="Arial"/>
      <family val="2"/>
    </font>
    <font>
      <b/>
      <sz val="9"/>
      <name val="Arial"/>
      <family val="2"/>
    </font>
    <font>
      <sz val="8"/>
      <color indexed="10"/>
      <name val="Arial"/>
      <family val="2"/>
    </font>
    <font>
      <sz val="11"/>
      <color indexed="10"/>
      <name val="Times New Roman"/>
      <family val="1"/>
    </font>
    <font>
      <sz val="11"/>
      <color indexed="8"/>
      <name val="Arial"/>
      <family val="2"/>
    </font>
    <font>
      <sz val="11"/>
      <name val="Arial"/>
      <family val="2"/>
    </font>
    <font>
      <b/>
      <sz val="12"/>
      <name val="Arial"/>
      <family val="2"/>
    </font>
    <font>
      <sz val="8"/>
      <color rgb="FFFF0000"/>
      <name val="Arial"/>
      <family val="2"/>
    </font>
  </fonts>
  <fills count="5">
    <fill>
      <patternFill patternType="none"/>
    </fill>
    <fill>
      <patternFill patternType="gray125"/>
    </fill>
    <fill>
      <patternFill patternType="solid">
        <fgColor indexed="22"/>
        <bgColor indexed="8"/>
      </patternFill>
    </fill>
    <fill>
      <patternFill patternType="solid">
        <fgColor indexed="22"/>
        <bgColor indexed="64"/>
      </patternFill>
    </fill>
    <fill>
      <patternFill patternType="solid">
        <fgColor rgb="FFFFFF00"/>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hair">
        <color indexed="64"/>
      </left>
      <right style="hair">
        <color indexed="64"/>
      </right>
      <top style="hair">
        <color indexed="64"/>
      </top>
      <bottom style="hair">
        <color indexed="64"/>
      </bottom>
      <diagonal/>
    </border>
    <border>
      <left style="hair">
        <color indexed="64"/>
      </left>
      <right style="hair">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164" fontId="1" fillId="0" borderId="0" applyFont="0" applyFill="0" applyBorder="0" applyAlignment="0" applyProtection="0"/>
  </cellStyleXfs>
  <cellXfs count="112">
    <xf numFmtId="0" fontId="0" fillId="0" borderId="0" xfId="0"/>
    <xf numFmtId="0" fontId="2" fillId="0" borderId="0" xfId="0" applyFont="1" applyAlignment="1" applyProtection="1">
      <alignment horizontal="left"/>
      <protection locked="0"/>
    </xf>
    <xf numFmtId="0" fontId="3" fillId="0" borderId="0" xfId="0" applyFont="1" applyAlignment="1">
      <alignment horizontal="center"/>
    </xf>
    <xf numFmtId="0" fontId="3" fillId="0" borderId="0" xfId="0" applyFont="1" applyAlignment="1" applyProtection="1">
      <alignment horizontal="right"/>
      <protection locked="0"/>
    </xf>
    <xf numFmtId="0" fontId="2" fillId="0" borderId="0" xfId="0" applyFont="1" applyProtection="1">
      <protection locked="0"/>
    </xf>
    <xf numFmtId="0" fontId="3" fillId="0" borderId="0" xfId="0" applyFont="1" applyAlignment="1" applyProtection="1">
      <alignment horizontal="center"/>
      <protection locked="0"/>
    </xf>
    <xf numFmtId="0" fontId="4" fillId="0" borderId="0" xfId="0" applyFont="1" applyProtection="1">
      <protection locked="0"/>
    </xf>
    <xf numFmtId="0" fontId="3" fillId="2" borderId="1" xfId="0" quotePrefix="1" applyFont="1" applyFill="1" applyBorder="1" applyAlignment="1" applyProtection="1">
      <alignment horizontal="center"/>
      <protection locked="0"/>
    </xf>
    <xf numFmtId="0" fontId="3" fillId="2" borderId="1" xfId="0" applyFont="1" applyFill="1" applyBorder="1" applyAlignment="1" applyProtection="1">
      <alignment horizontal="center"/>
      <protection locked="0"/>
    </xf>
    <xf numFmtId="0" fontId="4" fillId="0" borderId="0" xfId="0" quotePrefix="1" applyFont="1" applyAlignment="1" applyProtection="1">
      <alignment horizontal="left"/>
      <protection locked="0"/>
    </xf>
    <xf numFmtId="0" fontId="3" fillId="0" borderId="0" xfId="0" applyFont="1" applyProtection="1">
      <protection locked="0"/>
    </xf>
    <xf numFmtId="0" fontId="3" fillId="3" borderId="2" xfId="0" applyFont="1" applyFill="1" applyBorder="1" applyAlignment="1">
      <alignment horizontal="center"/>
    </xf>
    <xf numFmtId="0" fontId="3" fillId="3" borderId="2" xfId="0" applyFont="1" applyFill="1" applyBorder="1" applyAlignment="1" applyProtection="1">
      <alignment horizontal="right"/>
      <protection locked="0"/>
    </xf>
    <xf numFmtId="0" fontId="3" fillId="3" borderId="3" xfId="0" applyFont="1" applyFill="1" applyBorder="1" applyAlignment="1">
      <alignment horizontal="center"/>
    </xf>
    <xf numFmtId="0" fontId="3" fillId="3" borderId="3" xfId="0" applyFont="1" applyFill="1" applyBorder="1" applyAlignment="1" applyProtection="1">
      <alignment horizontal="right"/>
      <protection locked="0"/>
    </xf>
    <xf numFmtId="0" fontId="3" fillId="3" borderId="4" xfId="0" applyFont="1" applyFill="1" applyBorder="1" applyAlignment="1">
      <alignment horizontal="center"/>
    </xf>
    <xf numFmtId="0" fontId="3" fillId="3" borderId="4" xfId="0" applyFont="1" applyFill="1" applyBorder="1" applyAlignment="1" applyProtection="1">
      <alignment horizontal="right"/>
      <protection locked="0"/>
    </xf>
    <xf numFmtId="0" fontId="3" fillId="0" borderId="0" xfId="0" applyFont="1" applyProtection="1">
      <protection hidden="1"/>
    </xf>
    <xf numFmtId="0" fontId="3" fillId="0" borderId="0" xfId="0" applyFont="1" applyAlignment="1" applyProtection="1">
      <alignment horizontal="center"/>
      <protection hidden="1"/>
    </xf>
    <xf numFmtId="0" fontId="3" fillId="0" borderId="0" xfId="0" quotePrefix="1" applyFont="1" applyAlignment="1">
      <alignment horizontal="center"/>
    </xf>
    <xf numFmtId="0" fontId="5" fillId="0" borderId="0" xfId="0" quotePrefix="1" applyFont="1" applyAlignment="1" applyProtection="1">
      <alignment horizontal="center"/>
      <protection hidden="1"/>
    </xf>
    <xf numFmtId="0" fontId="5" fillId="0" borderId="0" xfId="0" quotePrefix="1" applyFont="1" applyAlignment="1">
      <alignment horizontal="center"/>
    </xf>
    <xf numFmtId="0" fontId="5" fillId="0" borderId="0" xfId="0" applyFont="1" applyAlignment="1">
      <alignment horizontal="center"/>
    </xf>
    <xf numFmtId="0" fontId="4" fillId="0" borderId="0" xfId="0" applyFont="1" applyProtection="1">
      <protection hidden="1"/>
    </xf>
    <xf numFmtId="0" fontId="5" fillId="0" borderId="0" xfId="0" applyFont="1" applyProtection="1">
      <protection hidden="1"/>
    </xf>
    <xf numFmtId="0" fontId="5" fillId="0" borderId="0" xfId="0" applyFont="1" applyAlignment="1" applyProtection="1">
      <alignment horizontal="center"/>
      <protection hidden="1"/>
    </xf>
    <xf numFmtId="0" fontId="3" fillId="0" borderId="0" xfId="0" applyFont="1"/>
    <xf numFmtId="0" fontId="3" fillId="0" borderId="0" xfId="0" quotePrefix="1" applyFont="1" applyAlignment="1" applyProtection="1">
      <alignment horizontal="center"/>
      <protection hidden="1"/>
    </xf>
    <xf numFmtId="0" fontId="6" fillId="3" borderId="5" xfId="0" applyFont="1" applyFill="1" applyBorder="1" applyAlignment="1" applyProtection="1">
      <alignment horizontal="center"/>
      <protection hidden="1"/>
    </xf>
    <xf numFmtId="0" fontId="6" fillId="3" borderId="6" xfId="0" applyFont="1" applyFill="1" applyBorder="1" applyAlignment="1">
      <alignment horizontal="center"/>
    </xf>
    <xf numFmtId="0" fontId="6" fillId="3" borderId="7" xfId="0" applyFont="1" applyFill="1" applyBorder="1" applyAlignment="1" applyProtection="1">
      <alignment horizontal="center"/>
      <protection hidden="1"/>
    </xf>
    <xf numFmtId="0" fontId="6" fillId="3" borderId="0" xfId="0" applyFont="1" applyFill="1" applyAlignment="1">
      <alignment horizontal="center"/>
    </xf>
    <xf numFmtId="0" fontId="7" fillId="3" borderId="0" xfId="0" applyFont="1" applyFill="1" applyAlignment="1">
      <alignment horizontal="center"/>
    </xf>
    <xf numFmtId="0" fontId="6" fillId="3" borderId="8" xfId="0" applyFont="1" applyFill="1" applyBorder="1" applyAlignment="1" applyProtection="1">
      <alignment horizontal="center"/>
      <protection hidden="1"/>
    </xf>
    <xf numFmtId="0" fontId="6" fillId="3" borderId="9" xfId="0" applyFont="1" applyFill="1" applyBorder="1" applyAlignment="1">
      <alignment horizontal="center"/>
    </xf>
    <xf numFmtId="0" fontId="0" fillId="3" borderId="9" xfId="0" applyFill="1" applyBorder="1" applyAlignment="1">
      <alignment horizontal="center"/>
    </xf>
    <xf numFmtId="0" fontId="3" fillId="0" borderId="0" xfId="0" applyFont="1" applyAlignment="1" applyProtection="1">
      <alignment horizontal="left"/>
      <protection locked="0"/>
    </xf>
    <xf numFmtId="3" fontId="3" fillId="0" borderId="0" xfId="0" applyNumberFormat="1" applyFont="1" applyProtection="1">
      <protection locked="0"/>
    </xf>
    <xf numFmtId="0" fontId="7" fillId="3" borderId="0" xfId="0" applyFont="1" applyFill="1" applyAlignment="1">
      <alignment horizontal="right"/>
    </xf>
    <xf numFmtId="0" fontId="6" fillId="3" borderId="0" xfId="0" applyFont="1" applyFill="1" applyAlignment="1">
      <alignment horizontal="right"/>
    </xf>
    <xf numFmtId="0" fontId="10" fillId="0" borderId="0" xfId="0" applyFont="1"/>
    <xf numFmtId="0" fontId="3" fillId="0" borderId="0" xfId="0" applyFont="1" applyAlignment="1">
      <alignment horizontal="left"/>
    </xf>
    <xf numFmtId="14" fontId="3" fillId="0" borderId="0" xfId="0" quotePrefix="1" applyNumberFormat="1" applyFont="1" applyAlignment="1">
      <alignment horizontal="left"/>
    </xf>
    <xf numFmtId="0" fontId="3" fillId="0" borderId="0" xfId="0" quotePrefix="1" applyFont="1" applyAlignment="1" applyProtection="1">
      <alignment horizontal="left"/>
      <protection locked="0"/>
    </xf>
    <xf numFmtId="0" fontId="3" fillId="3" borderId="10" xfId="0" applyFont="1" applyFill="1" applyBorder="1"/>
    <xf numFmtId="0" fontId="3" fillId="3" borderId="2" xfId="0" quotePrefix="1" applyFont="1" applyFill="1" applyBorder="1" applyAlignment="1">
      <alignment horizontal="center"/>
    </xf>
    <xf numFmtId="0" fontId="3" fillId="3" borderId="11" xfId="0" applyFont="1" applyFill="1" applyBorder="1"/>
    <xf numFmtId="0" fontId="3" fillId="3" borderId="12" xfId="0" applyFont="1" applyFill="1" applyBorder="1"/>
    <xf numFmtId="0" fontId="8" fillId="0" borderId="0" xfId="0" applyFont="1"/>
    <xf numFmtId="0" fontId="9" fillId="0" borderId="0" xfId="0" applyFont="1" applyAlignment="1">
      <alignment horizontal="center"/>
    </xf>
    <xf numFmtId="0" fontId="5" fillId="0" borderId="0" xfId="0" applyFont="1"/>
    <xf numFmtId="0" fontId="5" fillId="0" borderId="0" xfId="0" applyFont="1" applyAlignment="1" applyProtection="1">
      <alignment horizontal="left"/>
      <protection locked="0"/>
    </xf>
    <xf numFmtId="0" fontId="3" fillId="3" borderId="5" xfId="0" quotePrefix="1" applyFont="1" applyFill="1" applyBorder="1" applyAlignment="1">
      <alignment horizontal="left"/>
    </xf>
    <xf numFmtId="0" fontId="3" fillId="3" borderId="7" xfId="0" quotePrefix="1" applyFont="1" applyFill="1" applyBorder="1" applyAlignment="1">
      <alignment horizontal="left"/>
    </xf>
    <xf numFmtId="0" fontId="0" fillId="3" borderId="0" xfId="0" applyFill="1" applyAlignment="1">
      <alignment horizontal="center"/>
    </xf>
    <xf numFmtId="0" fontId="3" fillId="3" borderId="7" xfId="0" applyFont="1" applyFill="1" applyBorder="1"/>
    <xf numFmtId="0" fontId="3" fillId="3" borderId="8" xfId="0" quotePrefix="1" applyFont="1" applyFill="1" applyBorder="1" applyAlignment="1">
      <alignment horizontal="left"/>
    </xf>
    <xf numFmtId="0" fontId="4" fillId="0" borderId="0" xfId="0" applyFont="1" applyAlignment="1">
      <alignment horizontal="left"/>
    </xf>
    <xf numFmtId="0" fontId="5" fillId="0" borderId="0" xfId="0" applyFont="1" applyAlignment="1">
      <alignment horizontal="left"/>
    </xf>
    <xf numFmtId="164" fontId="3" fillId="0" borderId="0" xfId="1" applyFont="1" applyFill="1" applyBorder="1" applyAlignment="1" applyProtection="1">
      <alignment horizontal="right"/>
      <protection locked="0"/>
    </xf>
    <xf numFmtId="164" fontId="0" fillId="0" borderId="0" xfId="1" applyFont="1"/>
    <xf numFmtId="165" fontId="3" fillId="0" borderId="0" xfId="1" applyNumberFormat="1" applyFont="1" applyAlignment="1" applyProtection="1">
      <alignment horizontal="right"/>
      <protection locked="0"/>
    </xf>
    <xf numFmtId="165" fontId="3" fillId="0" borderId="0" xfId="1" applyNumberFormat="1" applyFont="1" applyFill="1" applyBorder="1" applyAlignment="1" applyProtection="1">
      <alignment horizontal="right"/>
      <protection locked="0"/>
    </xf>
    <xf numFmtId="165" fontId="3" fillId="0" borderId="0" xfId="1" applyNumberFormat="1" applyFont="1" applyFill="1" applyAlignment="1" applyProtection="1">
      <alignment horizontal="right"/>
      <protection locked="0"/>
    </xf>
    <xf numFmtId="165" fontId="6" fillId="3" borderId="2" xfId="1" applyNumberFormat="1" applyFont="1" applyFill="1" applyBorder="1" applyAlignment="1" applyProtection="1">
      <alignment horizontal="right"/>
      <protection locked="0"/>
    </xf>
    <xf numFmtId="165" fontId="6" fillId="3" borderId="3" xfId="1" applyNumberFormat="1" applyFont="1" applyFill="1" applyBorder="1" applyAlignment="1" applyProtection="1">
      <alignment horizontal="right"/>
      <protection locked="0"/>
    </xf>
    <xf numFmtId="165" fontId="6" fillId="3" borderId="4" xfId="1" applyNumberFormat="1" applyFont="1" applyFill="1" applyBorder="1" applyAlignment="1" applyProtection="1">
      <alignment horizontal="right"/>
      <protection locked="0"/>
    </xf>
    <xf numFmtId="165" fontId="0" fillId="0" borderId="0" xfId="1" applyNumberFormat="1" applyFont="1"/>
    <xf numFmtId="165" fontId="3" fillId="0" borderId="0" xfId="1" applyNumberFormat="1" applyFont="1" applyFill="1" applyProtection="1">
      <protection locked="0"/>
    </xf>
    <xf numFmtId="0" fontId="11" fillId="0" borderId="0" xfId="0" applyFont="1" applyAlignment="1">
      <alignment horizontal="left"/>
    </xf>
    <xf numFmtId="0" fontId="12" fillId="0" borderId="0" xfId="0" applyFont="1" applyAlignment="1">
      <alignment horizontal="left"/>
    </xf>
    <xf numFmtId="165" fontId="3" fillId="0" borderId="0" xfId="1" applyNumberFormat="1" applyFont="1" applyFill="1" applyBorder="1" applyProtection="1">
      <protection locked="0"/>
    </xf>
    <xf numFmtId="165" fontId="6" fillId="3" borderId="2" xfId="1" applyNumberFormat="1" applyFont="1" applyFill="1" applyBorder="1" applyProtection="1"/>
    <xf numFmtId="165" fontId="0" fillId="3" borderId="3" xfId="1" applyNumberFormat="1" applyFont="1" applyFill="1" applyBorder="1" applyProtection="1"/>
    <xf numFmtId="165" fontId="6" fillId="3" borderId="3" xfId="1" applyNumberFormat="1" applyFont="1" applyFill="1" applyBorder="1" applyProtection="1"/>
    <xf numFmtId="165" fontId="6" fillId="3" borderId="4" xfId="1" applyNumberFormat="1" applyFont="1" applyFill="1" applyBorder="1" applyProtection="1"/>
    <xf numFmtId="0" fontId="5" fillId="0" borderId="0" xfId="0" applyFont="1" applyAlignment="1">
      <alignment horizontal="right"/>
    </xf>
    <xf numFmtId="0" fontId="3" fillId="0" borderId="0" xfId="0" applyFont="1" applyAlignment="1">
      <alignment horizontal="right"/>
    </xf>
    <xf numFmtId="0" fontId="5" fillId="0" borderId="0" xfId="0" applyFont="1" applyAlignment="1" applyProtection="1">
      <alignment horizontal="right"/>
      <protection locked="0"/>
    </xf>
    <xf numFmtId="0" fontId="5" fillId="0" borderId="0" xfId="0" applyFont="1" applyProtection="1">
      <protection locked="0"/>
    </xf>
    <xf numFmtId="0" fontId="13" fillId="0" borderId="0" xfId="0" applyFont="1"/>
    <xf numFmtId="0" fontId="0" fillId="0" borderId="13" xfId="0" applyBorder="1" applyAlignment="1">
      <alignment horizontal="left"/>
    </xf>
    <xf numFmtId="0" fontId="0" fillId="0" borderId="13" xfId="0" applyBorder="1" applyAlignment="1">
      <alignment horizontal="center"/>
    </xf>
    <xf numFmtId="0" fontId="0" fillId="0" borderId="14" xfId="0" applyBorder="1" applyAlignment="1">
      <alignment horizontal="center"/>
    </xf>
    <xf numFmtId="0" fontId="0" fillId="0" borderId="0" xfId="0" applyAlignment="1">
      <alignment horizontal="left"/>
    </xf>
    <xf numFmtId="0" fontId="0" fillId="0" borderId="0" xfId="0" applyAlignment="1">
      <alignment horizontal="center"/>
    </xf>
    <xf numFmtId="0" fontId="0" fillId="0" borderId="13" xfId="0" quotePrefix="1" applyBorder="1" applyAlignment="1">
      <alignment horizontal="center"/>
    </xf>
    <xf numFmtId="0" fontId="6" fillId="0" borderId="0" xfId="0" applyFont="1" applyAlignment="1">
      <alignment horizontal="left" vertical="top" wrapText="1"/>
    </xf>
    <xf numFmtId="0" fontId="0" fillId="3" borderId="10" xfId="0" applyFill="1" applyBorder="1"/>
    <xf numFmtId="0" fontId="0" fillId="3" borderId="11" xfId="0" applyFill="1" applyBorder="1"/>
    <xf numFmtId="0" fontId="13" fillId="3" borderId="15" xfId="0" applyFont="1" applyFill="1" applyBorder="1"/>
    <xf numFmtId="0" fontId="13" fillId="3" borderId="16" xfId="0" applyFont="1" applyFill="1" applyBorder="1"/>
    <xf numFmtId="0" fontId="13" fillId="3" borderId="17" xfId="0" applyFont="1" applyFill="1" applyBorder="1" applyAlignment="1">
      <alignment horizontal="left"/>
    </xf>
    <xf numFmtId="0" fontId="0" fillId="3" borderId="16" xfId="0" applyFill="1" applyBorder="1"/>
    <xf numFmtId="0" fontId="0" fillId="3" borderId="17" xfId="0" applyFill="1" applyBorder="1"/>
    <xf numFmtId="0" fontId="14" fillId="0" borderId="0" xfId="0" applyFont="1" applyProtection="1">
      <protection hidden="1"/>
    </xf>
    <xf numFmtId="0" fontId="3" fillId="3" borderId="10" xfId="0" applyFont="1" applyFill="1" applyBorder="1" applyAlignment="1">
      <alignment horizontal="center"/>
    </xf>
    <xf numFmtId="0" fontId="3" fillId="3" borderId="12" xfId="0" applyFont="1" applyFill="1" applyBorder="1" applyAlignment="1" applyProtection="1">
      <alignment horizontal="center"/>
      <protection locked="0"/>
    </xf>
    <xf numFmtId="0" fontId="3" fillId="3" borderId="11" xfId="0" applyFont="1" applyFill="1" applyBorder="1" applyAlignment="1">
      <alignment horizontal="center"/>
    </xf>
    <xf numFmtId="0" fontId="3" fillId="3" borderId="12" xfId="0" applyFont="1" applyFill="1" applyBorder="1" applyAlignment="1">
      <alignment horizontal="center"/>
    </xf>
    <xf numFmtId="0" fontId="3" fillId="3" borderId="11" xfId="0" applyFont="1" applyFill="1" applyBorder="1" applyAlignment="1" applyProtection="1">
      <alignment horizontal="center"/>
      <protection locked="0"/>
    </xf>
    <xf numFmtId="0" fontId="6" fillId="0" borderId="0" xfId="0" applyFont="1" applyAlignment="1">
      <alignment horizontal="left"/>
    </xf>
    <xf numFmtId="0" fontId="6" fillId="0" borderId="0" xfId="0" applyFont="1" applyProtection="1">
      <protection hidden="1"/>
    </xf>
    <xf numFmtId="0" fontId="0" fillId="3" borderId="10" xfId="0" applyFill="1" applyBorder="1" applyAlignment="1">
      <alignment horizontal="center"/>
    </xf>
    <xf numFmtId="0" fontId="0" fillId="3" borderId="11" xfId="0" applyFill="1" applyBorder="1" applyAlignment="1">
      <alignment horizontal="center"/>
    </xf>
    <xf numFmtId="0" fontId="1" fillId="3" borderId="10" xfId="0" applyFont="1" applyFill="1" applyBorder="1" applyAlignment="1">
      <alignment horizontal="center"/>
    </xf>
    <xf numFmtId="0" fontId="1" fillId="3" borderId="11" xfId="0" applyFont="1" applyFill="1" applyBorder="1" applyAlignment="1">
      <alignment horizontal="center"/>
    </xf>
    <xf numFmtId="0" fontId="15" fillId="4" borderId="0" xfId="0" applyFont="1" applyFill="1" applyAlignment="1">
      <alignment wrapText="1"/>
    </xf>
    <xf numFmtId="0" fontId="16" fillId="0" borderId="0" xfId="0" applyFont="1" applyProtection="1">
      <protection hidden="1"/>
    </xf>
    <xf numFmtId="0" fontId="17" fillId="0" borderId="0" xfId="0" applyFont="1"/>
    <xf numFmtId="0" fontId="18" fillId="0" borderId="0" xfId="0" applyFont="1"/>
    <xf numFmtId="0" fontId="19" fillId="0" borderId="0" xfId="0" applyFont="1" applyAlignment="1" applyProtection="1">
      <alignment horizontal="left"/>
      <protection hidden="1"/>
    </xf>
  </cellXfs>
  <cellStyles count="2">
    <cellStyle name="Komma" xfId="1" builtinId="3"/>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J2482"/>
  <sheetViews>
    <sheetView tabSelected="1" zoomScale="115" zoomScaleNormal="115" workbookViewId="0">
      <pane xSplit="1" ySplit="11" topLeftCell="B12" activePane="bottomRight" state="frozen"/>
      <selection pane="topRight" activeCell="B1" sqref="B1"/>
      <selection pane="bottomLeft" activeCell="A12" sqref="A12"/>
      <selection pane="bottomRight" activeCell="C35" sqref="C35"/>
    </sheetView>
  </sheetViews>
  <sheetFormatPr baseColWidth="10" defaultRowHeight="11.25" x14ac:dyDescent="0.2"/>
  <cols>
    <col min="1" max="1" width="76.33203125" customWidth="1"/>
    <col min="9" max="9" width="18.83203125" customWidth="1"/>
  </cols>
  <sheetData>
    <row r="1" spans="1:6" s="26" customFormat="1" ht="18" x14ac:dyDescent="0.25">
      <c r="A1" s="1" t="s">
        <v>207</v>
      </c>
      <c r="B1" s="40"/>
      <c r="C1" s="2"/>
      <c r="D1" s="2"/>
      <c r="E1" s="2"/>
      <c r="F1" s="3"/>
    </row>
    <row r="2" spans="1:6" s="26" customFormat="1" ht="18" x14ac:dyDescent="0.25">
      <c r="A2" s="4"/>
      <c r="B2" s="5"/>
      <c r="C2" s="2"/>
      <c r="D2" s="2"/>
      <c r="E2" s="2"/>
      <c r="F2" s="3"/>
    </row>
    <row r="3" spans="1:6" s="26" customFormat="1" x14ac:dyDescent="0.2">
      <c r="A3" s="6" t="s">
        <v>27</v>
      </c>
      <c r="B3" s="7" t="s">
        <v>119</v>
      </c>
      <c r="C3" s="2"/>
      <c r="D3" s="2"/>
      <c r="E3" s="2"/>
      <c r="F3" s="3"/>
    </row>
    <row r="4" spans="1:6" s="26" customFormat="1" x14ac:dyDescent="0.2">
      <c r="A4" s="6" t="s">
        <v>28</v>
      </c>
      <c r="B4" s="8" t="s">
        <v>120</v>
      </c>
      <c r="C4" s="2"/>
      <c r="D4" s="2"/>
      <c r="E4" s="2"/>
      <c r="F4" s="3"/>
    </row>
    <row r="5" spans="1:6" s="26" customFormat="1" x14ac:dyDescent="0.2">
      <c r="A5" s="9" t="s">
        <v>29</v>
      </c>
      <c r="B5" s="8">
        <v>20</v>
      </c>
      <c r="C5" s="2"/>
      <c r="D5" s="2"/>
      <c r="E5" s="2"/>
      <c r="F5" s="3"/>
    </row>
    <row r="6" spans="1:6" s="26" customFormat="1" x14ac:dyDescent="0.2">
      <c r="A6" s="9" t="s">
        <v>30</v>
      </c>
      <c r="B6" s="7">
        <v>202412</v>
      </c>
      <c r="C6" s="2"/>
      <c r="D6" s="2"/>
      <c r="E6" s="2"/>
      <c r="F6" s="3"/>
    </row>
    <row r="7" spans="1:6" s="26" customFormat="1" x14ac:dyDescent="0.2">
      <c r="B7" s="2"/>
      <c r="C7" s="2"/>
      <c r="D7" s="2"/>
      <c r="E7" s="2"/>
      <c r="F7" s="3"/>
    </row>
    <row r="8" spans="1:6" s="26" customFormat="1" x14ac:dyDescent="0.2">
      <c r="B8" s="2"/>
      <c r="C8" s="2"/>
      <c r="D8" s="2"/>
      <c r="E8" s="2"/>
      <c r="F8" s="3"/>
    </row>
    <row r="9" spans="1:6" s="26" customFormat="1" x14ac:dyDescent="0.2">
      <c r="A9" s="44" t="s">
        <v>281</v>
      </c>
      <c r="B9" s="11" t="s">
        <v>31</v>
      </c>
      <c r="C9" s="11" t="s">
        <v>284</v>
      </c>
      <c r="D9" s="11" t="s">
        <v>278</v>
      </c>
      <c r="E9" s="96" t="s">
        <v>276</v>
      </c>
      <c r="F9" s="96" t="s">
        <v>33</v>
      </c>
    </row>
    <row r="10" spans="1:6" s="26" customFormat="1" x14ac:dyDescent="0.2">
      <c r="A10" s="46"/>
      <c r="B10" s="13" t="s">
        <v>282</v>
      </c>
      <c r="C10" s="13" t="s">
        <v>285</v>
      </c>
      <c r="D10" s="13"/>
      <c r="E10" s="98" t="s">
        <v>277</v>
      </c>
      <c r="F10" s="100" t="s">
        <v>280</v>
      </c>
    </row>
    <row r="11" spans="1:6" s="26" customFormat="1" x14ac:dyDescent="0.2">
      <c r="A11" s="47"/>
      <c r="B11" s="15" t="s">
        <v>283</v>
      </c>
      <c r="C11" s="15" t="s">
        <v>286</v>
      </c>
      <c r="D11" s="15"/>
      <c r="E11" s="99"/>
      <c r="F11" s="97" t="s">
        <v>279</v>
      </c>
    </row>
    <row r="12" spans="1:6" s="26" customFormat="1" x14ac:dyDescent="0.2">
      <c r="B12" s="2"/>
      <c r="C12" s="19"/>
      <c r="D12" s="2"/>
      <c r="E12" s="2"/>
      <c r="F12" s="3"/>
    </row>
    <row r="13" spans="1:6" s="26" customFormat="1" x14ac:dyDescent="0.2">
      <c r="A13" s="57"/>
      <c r="B13" s="2"/>
      <c r="C13" s="19"/>
      <c r="D13" s="2"/>
      <c r="E13" s="2"/>
      <c r="F13" s="3"/>
    </row>
    <row r="14" spans="1:6" s="26" customFormat="1" x14ac:dyDescent="0.2">
      <c r="A14" s="41"/>
      <c r="B14" s="2"/>
      <c r="C14" s="19"/>
      <c r="D14" s="2"/>
      <c r="E14" s="2"/>
      <c r="F14" s="59"/>
    </row>
    <row r="15" spans="1:6" s="26" customFormat="1" x14ac:dyDescent="0.2">
      <c r="A15" s="57" t="s">
        <v>72</v>
      </c>
      <c r="B15" s="21"/>
      <c r="C15" s="21"/>
      <c r="D15" s="21"/>
      <c r="E15" s="22"/>
      <c r="F15" s="76">
        <f>SUM(F16+F45+F46+F47+F62)</f>
        <v>0</v>
      </c>
    </row>
    <row r="16" spans="1:6" x14ac:dyDescent="0.2">
      <c r="A16" s="111" t="s">
        <v>327</v>
      </c>
      <c r="B16" s="18">
        <v>105</v>
      </c>
      <c r="C16" s="19" t="s">
        <v>6</v>
      </c>
      <c r="D16" s="19" t="s">
        <v>303</v>
      </c>
      <c r="E16" s="19">
        <v>10</v>
      </c>
      <c r="F16" s="77">
        <f>SUM(F17:F44)</f>
        <v>0</v>
      </c>
    </row>
    <row r="17" spans="1:6" x14ac:dyDescent="0.2">
      <c r="A17" s="17" t="s">
        <v>351</v>
      </c>
      <c r="B17" s="18">
        <v>105</v>
      </c>
      <c r="C17" s="19" t="s">
        <v>7</v>
      </c>
      <c r="D17" s="19" t="s">
        <v>303</v>
      </c>
      <c r="E17" s="19">
        <v>10</v>
      </c>
      <c r="F17" s="3">
        <v>0</v>
      </c>
    </row>
    <row r="18" spans="1:6" x14ac:dyDescent="0.2">
      <c r="A18" s="17" t="s">
        <v>329</v>
      </c>
      <c r="B18" s="18">
        <v>105</v>
      </c>
      <c r="C18" s="19" t="s">
        <v>7</v>
      </c>
      <c r="D18" s="19" t="s">
        <v>303</v>
      </c>
      <c r="E18" s="19">
        <v>10</v>
      </c>
      <c r="F18" s="3">
        <v>0</v>
      </c>
    </row>
    <row r="19" spans="1:6" x14ac:dyDescent="0.2">
      <c r="A19" s="17" t="s">
        <v>357</v>
      </c>
      <c r="B19" s="18">
        <v>105</v>
      </c>
      <c r="C19" s="19" t="s">
        <v>7</v>
      </c>
      <c r="D19" s="19" t="s">
        <v>303</v>
      </c>
      <c r="E19" s="19">
        <v>10</v>
      </c>
      <c r="F19" s="3">
        <v>0</v>
      </c>
    </row>
    <row r="20" spans="1:6" x14ac:dyDescent="0.2">
      <c r="A20" s="17" t="s">
        <v>371</v>
      </c>
      <c r="B20" s="18">
        <v>105</v>
      </c>
      <c r="C20" s="19" t="s">
        <v>7</v>
      </c>
      <c r="D20" s="19" t="s">
        <v>303</v>
      </c>
      <c r="E20" s="19">
        <v>10</v>
      </c>
      <c r="F20" s="3">
        <v>0</v>
      </c>
    </row>
    <row r="21" spans="1:6" x14ac:dyDescent="0.2">
      <c r="A21" s="17" t="s">
        <v>383</v>
      </c>
      <c r="B21" s="18">
        <v>105</v>
      </c>
      <c r="C21" s="19" t="s">
        <v>7</v>
      </c>
      <c r="D21" s="19" t="s">
        <v>303</v>
      </c>
      <c r="E21" s="19">
        <v>10</v>
      </c>
      <c r="F21" s="3">
        <v>0</v>
      </c>
    </row>
    <row r="22" spans="1:6" x14ac:dyDescent="0.2">
      <c r="A22" s="17" t="s">
        <v>395</v>
      </c>
      <c r="B22" s="18">
        <v>105</v>
      </c>
      <c r="C22" s="19" t="s">
        <v>7</v>
      </c>
      <c r="D22" s="19" t="s">
        <v>303</v>
      </c>
      <c r="E22" s="19">
        <v>10</v>
      </c>
      <c r="F22" s="3">
        <v>0</v>
      </c>
    </row>
    <row r="23" spans="1:6" x14ac:dyDescent="0.2">
      <c r="A23" s="17" t="s">
        <v>415</v>
      </c>
      <c r="B23" s="18">
        <v>105</v>
      </c>
      <c r="C23" s="19" t="s">
        <v>7</v>
      </c>
      <c r="D23" s="19" t="s">
        <v>303</v>
      </c>
      <c r="E23" s="19">
        <v>10</v>
      </c>
      <c r="F23" s="3">
        <v>0</v>
      </c>
    </row>
    <row r="24" spans="1:6" x14ac:dyDescent="0.2">
      <c r="A24" s="17" t="s">
        <v>471</v>
      </c>
      <c r="B24" s="18">
        <v>105</v>
      </c>
      <c r="C24" s="19" t="s">
        <v>7</v>
      </c>
      <c r="D24" s="19" t="s">
        <v>303</v>
      </c>
      <c r="E24" s="19">
        <v>10</v>
      </c>
      <c r="F24" s="3">
        <v>0</v>
      </c>
    </row>
    <row r="25" spans="1:6" x14ac:dyDescent="0.2">
      <c r="A25" s="17" t="s">
        <v>445</v>
      </c>
      <c r="B25" s="18">
        <v>105</v>
      </c>
      <c r="C25" s="19" t="s">
        <v>7</v>
      </c>
      <c r="D25" s="19" t="s">
        <v>303</v>
      </c>
      <c r="E25" s="19">
        <v>10</v>
      </c>
      <c r="F25" s="3">
        <v>0</v>
      </c>
    </row>
    <row r="26" spans="1:6" x14ac:dyDescent="0.2">
      <c r="A26" s="17" t="s">
        <v>439</v>
      </c>
      <c r="B26" s="18">
        <v>105</v>
      </c>
      <c r="C26" s="19" t="s">
        <v>7</v>
      </c>
      <c r="D26" s="19" t="s">
        <v>303</v>
      </c>
      <c r="E26" s="19">
        <v>10</v>
      </c>
      <c r="F26" s="3">
        <v>0</v>
      </c>
    </row>
    <row r="27" spans="1:6" x14ac:dyDescent="0.2">
      <c r="A27" s="17" t="s">
        <v>424</v>
      </c>
      <c r="B27" s="18">
        <v>105</v>
      </c>
      <c r="C27" s="19" t="s">
        <v>7</v>
      </c>
      <c r="D27" s="19" t="s">
        <v>303</v>
      </c>
      <c r="E27" s="19">
        <v>10</v>
      </c>
      <c r="F27" s="3">
        <v>0</v>
      </c>
    </row>
    <row r="28" spans="1:6" x14ac:dyDescent="0.2">
      <c r="A28" s="17" t="s">
        <v>516</v>
      </c>
      <c r="B28" s="18">
        <v>105</v>
      </c>
      <c r="C28" s="19" t="s">
        <v>7</v>
      </c>
      <c r="D28" s="19" t="s">
        <v>303</v>
      </c>
      <c r="E28" s="19">
        <v>10</v>
      </c>
      <c r="F28" s="3">
        <v>0</v>
      </c>
    </row>
    <row r="29" spans="1:6" x14ac:dyDescent="0.2">
      <c r="A29" s="17" t="s">
        <v>82</v>
      </c>
      <c r="B29" s="18">
        <v>105</v>
      </c>
      <c r="C29" s="19" t="s">
        <v>7</v>
      </c>
      <c r="D29" s="19" t="s">
        <v>303</v>
      </c>
      <c r="E29" s="19">
        <v>10</v>
      </c>
      <c r="F29" s="3">
        <v>0</v>
      </c>
    </row>
    <row r="30" spans="1:6" x14ac:dyDescent="0.2">
      <c r="A30" s="17" t="s">
        <v>352</v>
      </c>
      <c r="B30" s="18">
        <v>105</v>
      </c>
      <c r="C30" s="19" t="s">
        <v>7</v>
      </c>
      <c r="D30" s="19">
        <v>90000</v>
      </c>
      <c r="E30" s="19">
        <v>30</v>
      </c>
      <c r="F30" s="3">
        <v>0</v>
      </c>
    </row>
    <row r="31" spans="1:6" x14ac:dyDescent="0.2">
      <c r="A31" s="17" t="s">
        <v>330</v>
      </c>
      <c r="B31" s="18">
        <v>105</v>
      </c>
      <c r="C31" s="19" t="s">
        <v>7</v>
      </c>
      <c r="D31" s="19">
        <v>90000</v>
      </c>
      <c r="E31" s="19">
        <v>30</v>
      </c>
      <c r="F31" s="3">
        <v>0</v>
      </c>
    </row>
    <row r="32" spans="1:6" x14ac:dyDescent="0.2">
      <c r="A32" s="17" t="s">
        <v>358</v>
      </c>
      <c r="B32" s="18">
        <v>105</v>
      </c>
      <c r="C32" s="19" t="s">
        <v>7</v>
      </c>
      <c r="D32" s="19">
        <v>90000</v>
      </c>
      <c r="E32" s="19">
        <v>30</v>
      </c>
      <c r="F32" s="3">
        <v>0</v>
      </c>
    </row>
    <row r="33" spans="1:6" x14ac:dyDescent="0.2">
      <c r="A33" s="17" t="s">
        <v>372</v>
      </c>
      <c r="B33" s="18">
        <v>105</v>
      </c>
      <c r="C33" s="19" t="s">
        <v>7</v>
      </c>
      <c r="D33" s="19">
        <v>90000</v>
      </c>
      <c r="E33" s="19">
        <v>30</v>
      </c>
      <c r="F33" s="3">
        <v>0</v>
      </c>
    </row>
    <row r="34" spans="1:6" x14ac:dyDescent="0.2">
      <c r="A34" s="17" t="s">
        <v>476</v>
      </c>
      <c r="B34" s="18">
        <v>105</v>
      </c>
      <c r="C34" s="19" t="s">
        <v>7</v>
      </c>
      <c r="D34" s="19">
        <v>90000</v>
      </c>
      <c r="E34" s="19">
        <v>30</v>
      </c>
      <c r="F34" s="3">
        <v>0</v>
      </c>
    </row>
    <row r="35" spans="1:6" x14ac:dyDescent="0.2">
      <c r="A35" s="17" t="s">
        <v>396</v>
      </c>
      <c r="B35" s="18">
        <v>105</v>
      </c>
      <c r="C35" s="19" t="s">
        <v>7</v>
      </c>
      <c r="D35" s="19">
        <v>90000</v>
      </c>
      <c r="E35" s="19">
        <v>30</v>
      </c>
      <c r="F35" s="3">
        <v>0</v>
      </c>
    </row>
    <row r="36" spans="1:6" x14ac:dyDescent="0.2">
      <c r="A36" s="17" t="s">
        <v>416</v>
      </c>
      <c r="B36" s="18">
        <v>105</v>
      </c>
      <c r="C36" s="19" t="s">
        <v>7</v>
      </c>
      <c r="D36" s="19">
        <v>90000</v>
      </c>
      <c r="E36" s="19">
        <v>30</v>
      </c>
      <c r="F36" s="3">
        <v>0</v>
      </c>
    </row>
    <row r="37" spans="1:6" x14ac:dyDescent="0.2">
      <c r="A37" s="17" t="s">
        <v>470</v>
      </c>
      <c r="B37" s="18">
        <v>105</v>
      </c>
      <c r="C37" s="19" t="s">
        <v>7</v>
      </c>
      <c r="D37" s="19">
        <v>90000</v>
      </c>
      <c r="E37" s="19">
        <v>30</v>
      </c>
      <c r="F37" s="3">
        <v>0</v>
      </c>
    </row>
    <row r="38" spans="1:6" x14ac:dyDescent="0.2">
      <c r="A38" s="17" t="s">
        <v>446</v>
      </c>
      <c r="B38" s="18">
        <v>105</v>
      </c>
      <c r="C38" s="19" t="s">
        <v>7</v>
      </c>
      <c r="D38" s="19">
        <v>90000</v>
      </c>
      <c r="E38" s="19">
        <v>30</v>
      </c>
      <c r="F38" s="3">
        <v>0</v>
      </c>
    </row>
    <row r="39" spans="1:6" x14ac:dyDescent="0.2">
      <c r="A39" s="17" t="s">
        <v>440</v>
      </c>
      <c r="B39" s="18">
        <v>105</v>
      </c>
      <c r="C39" s="19" t="s">
        <v>7</v>
      </c>
      <c r="D39" s="19">
        <v>90000</v>
      </c>
      <c r="E39" s="19">
        <v>30</v>
      </c>
      <c r="F39" s="3">
        <v>0</v>
      </c>
    </row>
    <row r="40" spans="1:6" x14ac:dyDescent="0.2">
      <c r="A40" s="17" t="s">
        <v>423</v>
      </c>
      <c r="B40" s="18">
        <v>105</v>
      </c>
      <c r="C40" s="19" t="s">
        <v>7</v>
      </c>
      <c r="D40" s="19">
        <v>90000</v>
      </c>
      <c r="E40" s="19">
        <v>30</v>
      </c>
      <c r="F40" s="3">
        <v>0</v>
      </c>
    </row>
    <row r="41" spans="1:6" x14ac:dyDescent="0.2">
      <c r="A41" s="17" t="s">
        <v>515</v>
      </c>
      <c r="B41" s="18">
        <v>105</v>
      </c>
      <c r="C41" s="19" t="s">
        <v>7</v>
      </c>
      <c r="D41" s="19">
        <v>90000</v>
      </c>
      <c r="E41" s="19">
        <v>30</v>
      </c>
      <c r="F41" s="3">
        <v>0</v>
      </c>
    </row>
    <row r="42" spans="1:6" x14ac:dyDescent="0.2">
      <c r="A42" s="17" t="s">
        <v>83</v>
      </c>
      <c r="B42" s="18">
        <v>105</v>
      </c>
      <c r="C42" s="19" t="s">
        <v>7</v>
      </c>
      <c r="D42" s="19">
        <v>90000</v>
      </c>
      <c r="E42" s="19">
        <v>30</v>
      </c>
      <c r="F42" s="3">
        <v>0</v>
      </c>
    </row>
    <row r="43" spans="1:6" x14ac:dyDescent="0.2">
      <c r="A43" s="17" t="s">
        <v>0</v>
      </c>
      <c r="B43" s="18">
        <v>105</v>
      </c>
      <c r="C43" s="19" t="s">
        <v>8</v>
      </c>
      <c r="D43" s="19" t="s">
        <v>303</v>
      </c>
      <c r="E43" s="19">
        <v>10</v>
      </c>
      <c r="F43" s="3">
        <v>0</v>
      </c>
    </row>
    <row r="44" spans="1:6" x14ac:dyDescent="0.2">
      <c r="A44" s="17" t="s">
        <v>1</v>
      </c>
      <c r="B44" s="18">
        <v>105</v>
      </c>
      <c r="C44" s="19" t="s">
        <v>8</v>
      </c>
      <c r="D44" s="19">
        <v>90000</v>
      </c>
      <c r="E44" s="19">
        <v>30</v>
      </c>
      <c r="F44" s="3">
        <v>0</v>
      </c>
    </row>
    <row r="45" spans="1:6" x14ac:dyDescent="0.2">
      <c r="A45" s="17" t="s">
        <v>68</v>
      </c>
      <c r="B45" s="18">
        <v>105</v>
      </c>
      <c r="C45" s="19" t="s">
        <v>9</v>
      </c>
      <c r="D45" s="19" t="s">
        <v>303</v>
      </c>
      <c r="E45" s="19">
        <v>10</v>
      </c>
      <c r="F45" s="3">
        <v>0</v>
      </c>
    </row>
    <row r="46" spans="1:6" x14ac:dyDescent="0.2">
      <c r="A46" s="17" t="s">
        <v>69</v>
      </c>
      <c r="B46" s="18">
        <v>105</v>
      </c>
      <c r="C46" s="19" t="s">
        <v>9</v>
      </c>
      <c r="D46" s="19">
        <v>90000</v>
      </c>
      <c r="E46" s="19">
        <v>30</v>
      </c>
      <c r="F46" s="3">
        <v>0</v>
      </c>
    </row>
    <row r="47" spans="1:6" x14ac:dyDescent="0.2">
      <c r="A47" s="17" t="s">
        <v>70</v>
      </c>
      <c r="B47" s="18">
        <v>105</v>
      </c>
      <c r="C47" s="19" t="s">
        <v>10</v>
      </c>
      <c r="D47" s="19" t="s">
        <v>303</v>
      </c>
      <c r="E47" s="19">
        <v>10</v>
      </c>
      <c r="F47" s="77">
        <f>SUM(F48:F61)</f>
        <v>0</v>
      </c>
    </row>
    <row r="48" spans="1:6" x14ac:dyDescent="0.2">
      <c r="A48" s="17" t="s">
        <v>353</v>
      </c>
      <c r="B48" s="18">
        <v>105</v>
      </c>
      <c r="C48" s="19" t="s">
        <v>11</v>
      </c>
      <c r="D48" s="19" t="s">
        <v>303</v>
      </c>
      <c r="E48" s="19">
        <v>10</v>
      </c>
      <c r="F48" s="3">
        <v>0</v>
      </c>
    </row>
    <row r="49" spans="1:10" x14ac:dyDescent="0.2">
      <c r="A49" s="17" t="s">
        <v>331</v>
      </c>
      <c r="B49" s="18">
        <v>105</v>
      </c>
      <c r="C49" s="19" t="s">
        <v>11</v>
      </c>
      <c r="D49" s="19" t="s">
        <v>303</v>
      </c>
      <c r="E49" s="19">
        <v>10</v>
      </c>
      <c r="F49" s="3">
        <v>0</v>
      </c>
    </row>
    <row r="50" spans="1:10" x14ac:dyDescent="0.2">
      <c r="A50" s="17" t="s">
        <v>359</v>
      </c>
      <c r="B50" s="18">
        <v>105</v>
      </c>
      <c r="C50" s="19" t="s">
        <v>11</v>
      </c>
      <c r="D50" s="19" t="s">
        <v>303</v>
      </c>
      <c r="E50" s="19">
        <v>10</v>
      </c>
      <c r="F50" s="3">
        <v>0</v>
      </c>
    </row>
    <row r="51" spans="1:10" x14ac:dyDescent="0.2">
      <c r="A51" s="17" t="s">
        <v>475</v>
      </c>
      <c r="B51" s="18">
        <v>105</v>
      </c>
      <c r="C51" s="19" t="s">
        <v>11</v>
      </c>
      <c r="D51" s="19" t="s">
        <v>303</v>
      </c>
      <c r="E51" s="19">
        <v>10</v>
      </c>
      <c r="F51" s="3">
        <v>0</v>
      </c>
      <c r="J51" s="60"/>
    </row>
    <row r="52" spans="1:10" x14ac:dyDescent="0.2">
      <c r="A52" s="17" t="s">
        <v>477</v>
      </c>
      <c r="B52" s="18">
        <v>105</v>
      </c>
      <c r="C52" s="19" t="s">
        <v>11</v>
      </c>
      <c r="D52" s="19" t="s">
        <v>303</v>
      </c>
      <c r="E52" s="19">
        <v>10</v>
      </c>
      <c r="F52" s="3">
        <v>0</v>
      </c>
      <c r="J52" s="60">
        <f>+J44+J50</f>
        <v>0</v>
      </c>
    </row>
    <row r="53" spans="1:10" x14ac:dyDescent="0.2">
      <c r="A53" s="17" t="s">
        <v>478</v>
      </c>
      <c r="B53" s="18">
        <v>105</v>
      </c>
      <c r="C53" s="19" t="s">
        <v>11</v>
      </c>
      <c r="D53" s="19" t="s">
        <v>303</v>
      </c>
      <c r="E53" s="19">
        <v>10</v>
      </c>
      <c r="F53" s="3">
        <v>0</v>
      </c>
      <c r="J53" s="60"/>
    </row>
    <row r="54" spans="1:10" x14ac:dyDescent="0.2">
      <c r="A54" s="17" t="s">
        <v>479</v>
      </c>
      <c r="B54" s="18">
        <v>105</v>
      </c>
      <c r="C54" s="19" t="s">
        <v>11</v>
      </c>
      <c r="D54" s="19" t="s">
        <v>303</v>
      </c>
      <c r="E54" s="19">
        <v>10</v>
      </c>
      <c r="F54" s="3">
        <v>0</v>
      </c>
      <c r="J54" s="60"/>
    </row>
    <row r="55" spans="1:10" x14ac:dyDescent="0.2">
      <c r="A55" s="17" t="s">
        <v>469</v>
      </c>
      <c r="B55" s="18">
        <v>105</v>
      </c>
      <c r="C55" s="19" t="s">
        <v>11</v>
      </c>
      <c r="D55" s="19" t="s">
        <v>303</v>
      </c>
      <c r="E55" s="19">
        <v>10</v>
      </c>
      <c r="F55" s="3">
        <v>0</v>
      </c>
      <c r="J55" s="60"/>
    </row>
    <row r="56" spans="1:10" x14ac:dyDescent="0.2">
      <c r="A56" s="17" t="s">
        <v>447</v>
      </c>
      <c r="B56" s="18">
        <v>105</v>
      </c>
      <c r="C56" s="19" t="s">
        <v>11</v>
      </c>
      <c r="D56" s="19" t="s">
        <v>303</v>
      </c>
      <c r="E56" s="19">
        <v>10</v>
      </c>
      <c r="F56" s="3">
        <v>0</v>
      </c>
      <c r="J56" s="60"/>
    </row>
    <row r="57" spans="1:10" x14ac:dyDescent="0.2">
      <c r="A57" s="17" t="s">
        <v>441</v>
      </c>
      <c r="B57" s="18">
        <v>105</v>
      </c>
      <c r="C57" s="19" t="s">
        <v>11</v>
      </c>
      <c r="D57" s="19" t="s">
        <v>303</v>
      </c>
      <c r="E57" s="19">
        <v>10</v>
      </c>
      <c r="F57" s="3">
        <v>0</v>
      </c>
      <c r="J57" s="60"/>
    </row>
    <row r="58" spans="1:10" x14ac:dyDescent="0.2">
      <c r="A58" s="17" t="s">
        <v>422</v>
      </c>
      <c r="B58" s="18">
        <v>105</v>
      </c>
      <c r="C58" s="19" t="s">
        <v>11</v>
      </c>
      <c r="D58" s="19" t="s">
        <v>303</v>
      </c>
      <c r="E58" s="19">
        <v>10</v>
      </c>
      <c r="F58" s="3">
        <v>0</v>
      </c>
      <c r="J58" s="60"/>
    </row>
    <row r="59" spans="1:10" x14ac:dyDescent="0.2">
      <c r="A59" s="17" t="s">
        <v>514</v>
      </c>
      <c r="B59" s="18">
        <v>105</v>
      </c>
      <c r="C59" s="19" t="s">
        <v>11</v>
      </c>
      <c r="D59" s="19" t="s">
        <v>303</v>
      </c>
      <c r="E59" s="19">
        <v>10</v>
      </c>
      <c r="F59" s="3">
        <v>0</v>
      </c>
      <c r="J59" s="60"/>
    </row>
    <row r="60" spans="1:10" x14ac:dyDescent="0.2">
      <c r="A60" s="17" t="s">
        <v>84</v>
      </c>
      <c r="B60" s="18">
        <v>105</v>
      </c>
      <c r="C60" s="19" t="s">
        <v>11</v>
      </c>
      <c r="D60" s="19" t="s">
        <v>303</v>
      </c>
      <c r="E60" s="19">
        <v>10</v>
      </c>
      <c r="F60" s="3">
        <v>0</v>
      </c>
      <c r="J60" s="60"/>
    </row>
    <row r="61" spans="1:10" x14ac:dyDescent="0.2">
      <c r="A61" s="17" t="s">
        <v>89</v>
      </c>
      <c r="B61" s="18">
        <v>105</v>
      </c>
      <c r="C61" s="19" t="s">
        <v>12</v>
      </c>
      <c r="D61" s="19" t="s">
        <v>303</v>
      </c>
      <c r="E61" s="19">
        <v>10</v>
      </c>
      <c r="F61" s="3">
        <v>0</v>
      </c>
    </row>
    <row r="62" spans="1:10" x14ac:dyDescent="0.2">
      <c r="A62" s="17" t="s">
        <v>71</v>
      </c>
      <c r="B62" s="18">
        <v>105</v>
      </c>
      <c r="C62" s="19" t="s">
        <v>13</v>
      </c>
      <c r="D62" s="19" t="s">
        <v>303</v>
      </c>
      <c r="E62" s="19">
        <v>10</v>
      </c>
      <c r="F62" s="3">
        <v>0</v>
      </c>
    </row>
    <row r="63" spans="1:10" x14ac:dyDescent="0.2">
      <c r="A63" s="17"/>
      <c r="B63" s="18"/>
      <c r="C63" s="19"/>
      <c r="D63" s="19"/>
      <c r="E63" s="19"/>
      <c r="F63" s="3"/>
    </row>
    <row r="64" spans="1:10" x14ac:dyDescent="0.2">
      <c r="A64" s="23" t="s">
        <v>73</v>
      </c>
      <c r="B64" s="20"/>
      <c r="C64" s="21"/>
      <c r="D64" s="21"/>
      <c r="E64" s="22"/>
      <c r="F64" s="76">
        <f>SUM(F65:F66)</f>
        <v>0</v>
      </c>
    </row>
    <row r="65" spans="1:6" x14ac:dyDescent="0.2">
      <c r="A65" s="17" t="s">
        <v>78</v>
      </c>
      <c r="B65" s="18">
        <v>245</v>
      </c>
      <c r="C65" s="19" t="s">
        <v>14</v>
      </c>
      <c r="D65" s="19" t="s">
        <v>302</v>
      </c>
      <c r="E65" s="19">
        <v>10</v>
      </c>
      <c r="F65" s="3">
        <v>0</v>
      </c>
    </row>
    <row r="66" spans="1:6" x14ac:dyDescent="0.2">
      <c r="A66" s="17" t="s">
        <v>275</v>
      </c>
      <c r="B66" s="18">
        <v>265</v>
      </c>
      <c r="C66" s="19" t="s">
        <v>16</v>
      </c>
      <c r="D66" s="19" t="s">
        <v>302</v>
      </c>
      <c r="E66" s="19">
        <v>10</v>
      </c>
      <c r="F66" s="3">
        <v>0</v>
      </c>
    </row>
    <row r="67" spans="1:6" x14ac:dyDescent="0.2">
      <c r="A67" s="17"/>
      <c r="B67" s="18"/>
      <c r="C67" s="2"/>
      <c r="D67" s="2" t="s">
        <v>17</v>
      </c>
      <c r="E67" s="2" t="s">
        <v>17</v>
      </c>
      <c r="F67" s="3"/>
    </row>
    <row r="68" spans="1:6" x14ac:dyDescent="0.2">
      <c r="A68" s="24" t="s">
        <v>77</v>
      </c>
      <c r="B68" s="20"/>
      <c r="C68" s="21"/>
      <c r="D68" s="21"/>
      <c r="E68" s="22"/>
      <c r="F68" s="76">
        <f>SUM(F69+F98+F99+F100+F115)</f>
        <v>0</v>
      </c>
    </row>
    <row r="69" spans="1:6" x14ac:dyDescent="0.2">
      <c r="A69" s="17" t="s">
        <v>74</v>
      </c>
      <c r="B69" s="18">
        <v>405</v>
      </c>
      <c r="C69" s="19" t="s">
        <v>6</v>
      </c>
      <c r="D69" s="19" t="s">
        <v>303</v>
      </c>
      <c r="E69" s="19">
        <v>10</v>
      </c>
      <c r="F69" s="77">
        <f>SUM(F70:F97)</f>
        <v>0</v>
      </c>
    </row>
    <row r="70" spans="1:6" x14ac:dyDescent="0.2">
      <c r="A70" s="17" t="s">
        <v>354</v>
      </c>
      <c r="B70" s="18">
        <v>405</v>
      </c>
      <c r="C70" s="19" t="s">
        <v>18</v>
      </c>
      <c r="D70" s="19" t="s">
        <v>303</v>
      </c>
      <c r="E70" s="19">
        <v>10</v>
      </c>
      <c r="F70" s="3">
        <v>0</v>
      </c>
    </row>
    <row r="71" spans="1:6" x14ac:dyDescent="0.2">
      <c r="A71" s="17" t="s">
        <v>332</v>
      </c>
      <c r="B71" s="18">
        <v>405</v>
      </c>
      <c r="C71" s="19" t="s">
        <v>18</v>
      </c>
      <c r="D71" s="19" t="s">
        <v>303</v>
      </c>
      <c r="E71" s="19">
        <v>10</v>
      </c>
      <c r="F71" s="3">
        <v>0</v>
      </c>
    </row>
    <row r="72" spans="1:6" x14ac:dyDescent="0.2">
      <c r="A72" s="17" t="s">
        <v>360</v>
      </c>
      <c r="B72" s="18">
        <v>405</v>
      </c>
      <c r="C72" s="19" t="s">
        <v>18</v>
      </c>
      <c r="D72" s="19" t="s">
        <v>303</v>
      </c>
      <c r="E72" s="19">
        <v>10</v>
      </c>
      <c r="F72" s="3">
        <v>0</v>
      </c>
    </row>
    <row r="73" spans="1:6" x14ac:dyDescent="0.2">
      <c r="A73" s="17" t="s">
        <v>373</v>
      </c>
      <c r="B73" s="18">
        <v>405</v>
      </c>
      <c r="C73" s="19" t="s">
        <v>18</v>
      </c>
      <c r="D73" s="19" t="s">
        <v>303</v>
      </c>
      <c r="E73" s="19">
        <v>10</v>
      </c>
      <c r="F73" s="3">
        <v>0</v>
      </c>
    </row>
    <row r="74" spans="1:6" x14ac:dyDescent="0.2">
      <c r="A74" s="17" t="s">
        <v>384</v>
      </c>
      <c r="B74" s="18">
        <v>405</v>
      </c>
      <c r="C74" s="19" t="s">
        <v>18</v>
      </c>
      <c r="D74" s="19" t="s">
        <v>303</v>
      </c>
      <c r="E74" s="19">
        <v>10</v>
      </c>
      <c r="F74" s="3">
        <v>0</v>
      </c>
    </row>
    <row r="75" spans="1:6" x14ac:dyDescent="0.2">
      <c r="A75" s="17" t="s">
        <v>397</v>
      </c>
      <c r="B75" s="18">
        <v>405</v>
      </c>
      <c r="C75" s="19" t="s">
        <v>18</v>
      </c>
      <c r="D75" s="19" t="s">
        <v>303</v>
      </c>
      <c r="E75" s="19">
        <v>10</v>
      </c>
      <c r="F75" s="3">
        <v>0</v>
      </c>
    </row>
    <row r="76" spans="1:6" x14ac:dyDescent="0.2">
      <c r="A76" s="17" t="s">
        <v>417</v>
      </c>
      <c r="B76" s="18">
        <v>405</v>
      </c>
      <c r="C76" s="19" t="s">
        <v>18</v>
      </c>
      <c r="D76" s="19" t="s">
        <v>303</v>
      </c>
      <c r="E76" s="19">
        <v>10</v>
      </c>
      <c r="F76" s="3">
        <v>0</v>
      </c>
    </row>
    <row r="77" spans="1:6" x14ac:dyDescent="0.2">
      <c r="A77" s="17" t="s">
        <v>468</v>
      </c>
      <c r="B77" s="18">
        <v>405</v>
      </c>
      <c r="C77" s="19" t="s">
        <v>18</v>
      </c>
      <c r="D77" s="19" t="s">
        <v>303</v>
      </c>
      <c r="E77" s="19">
        <v>10</v>
      </c>
      <c r="F77" s="3">
        <v>0</v>
      </c>
    </row>
    <row r="78" spans="1:6" x14ac:dyDescent="0.2">
      <c r="A78" s="17" t="s">
        <v>448</v>
      </c>
      <c r="B78" s="18">
        <v>405</v>
      </c>
      <c r="C78" s="19" t="s">
        <v>18</v>
      </c>
      <c r="D78" s="19" t="s">
        <v>303</v>
      </c>
      <c r="E78" s="19">
        <v>10</v>
      </c>
      <c r="F78" s="3">
        <v>0</v>
      </c>
    </row>
    <row r="79" spans="1:6" x14ac:dyDescent="0.2">
      <c r="A79" s="17" t="s">
        <v>442</v>
      </c>
      <c r="B79" s="18">
        <v>405</v>
      </c>
      <c r="C79" s="19" t="s">
        <v>18</v>
      </c>
      <c r="D79" s="19" t="s">
        <v>303</v>
      </c>
      <c r="E79" s="19">
        <v>10</v>
      </c>
      <c r="F79" s="3">
        <v>0</v>
      </c>
    </row>
    <row r="80" spans="1:6" x14ac:dyDescent="0.2">
      <c r="A80" s="17" t="s">
        <v>419</v>
      </c>
      <c r="B80" s="18">
        <v>405</v>
      </c>
      <c r="C80" s="19" t="s">
        <v>18</v>
      </c>
      <c r="D80" s="19" t="s">
        <v>303</v>
      </c>
      <c r="E80" s="19">
        <v>10</v>
      </c>
      <c r="F80" s="3">
        <v>0</v>
      </c>
    </row>
    <row r="81" spans="1:6" x14ac:dyDescent="0.2">
      <c r="A81" s="17" t="s">
        <v>513</v>
      </c>
      <c r="B81" s="18">
        <v>405</v>
      </c>
      <c r="C81" s="19" t="s">
        <v>18</v>
      </c>
      <c r="D81" s="19" t="s">
        <v>303</v>
      </c>
      <c r="E81" s="19">
        <v>10</v>
      </c>
      <c r="F81" s="3">
        <v>0</v>
      </c>
    </row>
    <row r="82" spans="1:6" x14ac:dyDescent="0.2">
      <c r="A82" s="17" t="s">
        <v>85</v>
      </c>
      <c r="B82" s="18">
        <v>405</v>
      </c>
      <c r="C82" s="19" t="s">
        <v>18</v>
      </c>
      <c r="D82" s="19" t="s">
        <v>303</v>
      </c>
      <c r="E82" s="19">
        <v>10</v>
      </c>
      <c r="F82" s="3">
        <v>0</v>
      </c>
    </row>
    <row r="83" spans="1:6" x14ac:dyDescent="0.2">
      <c r="A83" s="17" t="s">
        <v>355</v>
      </c>
      <c r="B83" s="18">
        <v>405</v>
      </c>
      <c r="C83" s="19" t="s">
        <v>18</v>
      </c>
      <c r="D83" s="19">
        <v>90000</v>
      </c>
      <c r="E83" s="19">
        <v>30</v>
      </c>
      <c r="F83" s="3">
        <v>0</v>
      </c>
    </row>
    <row r="84" spans="1:6" x14ac:dyDescent="0.2">
      <c r="A84" s="17" t="s">
        <v>333</v>
      </c>
      <c r="B84" s="18">
        <v>405</v>
      </c>
      <c r="C84" s="19" t="s">
        <v>18</v>
      </c>
      <c r="D84" s="19">
        <v>90000</v>
      </c>
      <c r="E84" s="19">
        <v>30</v>
      </c>
      <c r="F84" s="3">
        <v>0</v>
      </c>
    </row>
    <row r="85" spans="1:6" x14ac:dyDescent="0.2">
      <c r="A85" s="17" t="s">
        <v>361</v>
      </c>
      <c r="B85" s="18">
        <v>405</v>
      </c>
      <c r="C85" s="19" t="s">
        <v>18</v>
      </c>
      <c r="D85" s="19">
        <v>90000</v>
      </c>
      <c r="E85" s="19">
        <v>30</v>
      </c>
      <c r="F85" s="3">
        <v>0</v>
      </c>
    </row>
    <row r="86" spans="1:6" x14ac:dyDescent="0.2">
      <c r="A86" s="17" t="s">
        <v>374</v>
      </c>
      <c r="B86" s="18">
        <v>405</v>
      </c>
      <c r="C86" s="19" t="s">
        <v>18</v>
      </c>
      <c r="D86" s="19">
        <v>90000</v>
      </c>
      <c r="E86" s="19">
        <v>30</v>
      </c>
      <c r="F86" s="3">
        <v>0</v>
      </c>
    </row>
    <row r="87" spans="1:6" x14ac:dyDescent="0.2">
      <c r="A87" s="17" t="s">
        <v>385</v>
      </c>
      <c r="B87" s="18">
        <v>405</v>
      </c>
      <c r="C87" s="19" t="s">
        <v>18</v>
      </c>
      <c r="D87" s="19">
        <v>90000</v>
      </c>
      <c r="E87" s="19">
        <v>30</v>
      </c>
      <c r="F87" s="3">
        <v>0</v>
      </c>
    </row>
    <row r="88" spans="1:6" x14ac:dyDescent="0.2">
      <c r="A88" s="17" t="s">
        <v>398</v>
      </c>
      <c r="B88" s="18">
        <v>405</v>
      </c>
      <c r="C88" s="19" t="s">
        <v>18</v>
      </c>
      <c r="D88" s="19">
        <v>90000</v>
      </c>
      <c r="E88" s="19">
        <v>30</v>
      </c>
      <c r="F88" s="3">
        <v>0</v>
      </c>
    </row>
    <row r="89" spans="1:6" x14ac:dyDescent="0.2">
      <c r="A89" s="17" t="s">
        <v>418</v>
      </c>
      <c r="B89" s="18">
        <v>405</v>
      </c>
      <c r="C89" s="19" t="s">
        <v>18</v>
      </c>
      <c r="D89" s="19">
        <v>90000</v>
      </c>
      <c r="E89" s="19">
        <v>30</v>
      </c>
      <c r="F89" s="3">
        <v>0</v>
      </c>
    </row>
    <row r="90" spans="1:6" x14ac:dyDescent="0.2">
      <c r="A90" s="17" t="s">
        <v>467</v>
      </c>
      <c r="B90" s="18">
        <v>405</v>
      </c>
      <c r="C90" s="19" t="s">
        <v>18</v>
      </c>
      <c r="D90" s="19">
        <v>90000</v>
      </c>
      <c r="E90" s="19">
        <v>30</v>
      </c>
      <c r="F90" s="3">
        <v>0</v>
      </c>
    </row>
    <row r="91" spans="1:6" x14ac:dyDescent="0.2">
      <c r="A91" s="17" t="s">
        <v>449</v>
      </c>
      <c r="B91" s="18">
        <v>405</v>
      </c>
      <c r="C91" s="19" t="s">
        <v>18</v>
      </c>
      <c r="D91" s="19">
        <v>90000</v>
      </c>
      <c r="E91" s="19">
        <v>30</v>
      </c>
      <c r="F91" s="3">
        <v>0</v>
      </c>
    </row>
    <row r="92" spans="1:6" x14ac:dyDescent="0.2">
      <c r="A92" s="17" t="s">
        <v>443</v>
      </c>
      <c r="B92" s="18">
        <v>405</v>
      </c>
      <c r="C92" s="19" t="s">
        <v>18</v>
      </c>
      <c r="D92" s="19">
        <v>90000</v>
      </c>
      <c r="E92" s="19">
        <v>30</v>
      </c>
      <c r="F92" s="3">
        <v>0</v>
      </c>
    </row>
    <row r="93" spans="1:6" x14ac:dyDescent="0.2">
      <c r="A93" s="17" t="s">
        <v>420</v>
      </c>
      <c r="B93" s="18">
        <v>405</v>
      </c>
      <c r="C93" s="19" t="s">
        <v>18</v>
      </c>
      <c r="D93" s="19">
        <v>90000</v>
      </c>
      <c r="E93" s="19">
        <v>30</v>
      </c>
      <c r="F93" s="3">
        <v>0</v>
      </c>
    </row>
    <row r="94" spans="1:6" x14ac:dyDescent="0.2">
      <c r="A94" s="17" t="s">
        <v>512</v>
      </c>
      <c r="B94" s="18">
        <v>405</v>
      </c>
      <c r="C94" s="19" t="s">
        <v>18</v>
      </c>
      <c r="D94" s="19">
        <v>90000</v>
      </c>
      <c r="E94" s="19">
        <v>30</v>
      </c>
      <c r="F94" s="3">
        <v>0</v>
      </c>
    </row>
    <row r="95" spans="1:6" x14ac:dyDescent="0.2">
      <c r="A95" s="17" t="s">
        <v>86</v>
      </c>
      <c r="B95" s="18">
        <v>405</v>
      </c>
      <c r="C95" s="19" t="s">
        <v>18</v>
      </c>
      <c r="D95" s="19">
        <v>90000</v>
      </c>
      <c r="E95" s="19">
        <v>30</v>
      </c>
      <c r="F95" s="3">
        <v>0</v>
      </c>
    </row>
    <row r="96" spans="1:6" x14ac:dyDescent="0.2">
      <c r="A96" s="17" t="s">
        <v>2</v>
      </c>
      <c r="B96" s="18">
        <v>405</v>
      </c>
      <c r="C96" s="19" t="s">
        <v>19</v>
      </c>
      <c r="D96" s="19" t="s">
        <v>303</v>
      </c>
      <c r="E96" s="19">
        <v>10</v>
      </c>
      <c r="F96" s="3">
        <v>0</v>
      </c>
    </row>
    <row r="97" spans="1:6" x14ac:dyDescent="0.2">
      <c r="A97" s="17" t="s">
        <v>3</v>
      </c>
      <c r="B97" s="18">
        <v>405</v>
      </c>
      <c r="C97" s="19" t="s">
        <v>19</v>
      </c>
      <c r="D97" s="19">
        <v>90000</v>
      </c>
      <c r="E97" s="19">
        <v>30</v>
      </c>
      <c r="F97" s="3">
        <v>0</v>
      </c>
    </row>
    <row r="98" spans="1:6" x14ac:dyDescent="0.2">
      <c r="A98" s="17" t="s">
        <v>75</v>
      </c>
      <c r="B98" s="18">
        <v>405</v>
      </c>
      <c r="C98" s="19" t="s">
        <v>9</v>
      </c>
      <c r="D98" s="19" t="s">
        <v>303</v>
      </c>
      <c r="E98" s="19">
        <v>10</v>
      </c>
      <c r="F98" s="3">
        <v>0</v>
      </c>
    </row>
    <row r="99" spans="1:6" x14ac:dyDescent="0.2">
      <c r="A99" s="17" t="s">
        <v>76</v>
      </c>
      <c r="B99" s="18">
        <v>405</v>
      </c>
      <c r="C99" s="19" t="s">
        <v>9</v>
      </c>
      <c r="D99" s="19">
        <v>90000</v>
      </c>
      <c r="E99" s="19">
        <v>30</v>
      </c>
      <c r="F99" s="3">
        <v>0</v>
      </c>
    </row>
    <row r="100" spans="1:6" x14ac:dyDescent="0.2">
      <c r="A100" s="17" t="s">
        <v>87</v>
      </c>
      <c r="B100" s="18">
        <v>405</v>
      </c>
      <c r="C100" s="19" t="s">
        <v>10</v>
      </c>
      <c r="D100" s="19" t="s">
        <v>303</v>
      </c>
      <c r="E100" s="19">
        <v>10</v>
      </c>
      <c r="F100" s="77">
        <f>SUM(F101:F114)</f>
        <v>0</v>
      </c>
    </row>
    <row r="101" spans="1:6" x14ac:dyDescent="0.2">
      <c r="A101" s="17" t="s">
        <v>356</v>
      </c>
      <c r="B101" s="18">
        <v>405</v>
      </c>
      <c r="C101" s="19" t="s">
        <v>20</v>
      </c>
      <c r="D101" s="19" t="s">
        <v>303</v>
      </c>
      <c r="E101" s="19">
        <v>10</v>
      </c>
      <c r="F101" s="3">
        <v>0</v>
      </c>
    </row>
    <row r="102" spans="1:6" x14ac:dyDescent="0.2">
      <c r="A102" s="17" t="s">
        <v>334</v>
      </c>
      <c r="B102" s="18">
        <v>405</v>
      </c>
      <c r="C102" s="19" t="s">
        <v>20</v>
      </c>
      <c r="D102" s="19" t="s">
        <v>303</v>
      </c>
      <c r="E102" s="19">
        <v>10</v>
      </c>
      <c r="F102" s="3">
        <v>0</v>
      </c>
    </row>
    <row r="103" spans="1:6" x14ac:dyDescent="0.2">
      <c r="A103" s="17" t="s">
        <v>362</v>
      </c>
      <c r="B103" s="18">
        <v>405</v>
      </c>
      <c r="C103" s="19" t="s">
        <v>20</v>
      </c>
      <c r="D103" s="19" t="s">
        <v>303</v>
      </c>
      <c r="E103" s="19">
        <v>10</v>
      </c>
      <c r="F103" s="3">
        <v>0</v>
      </c>
    </row>
    <row r="104" spans="1:6" x14ac:dyDescent="0.2">
      <c r="A104" s="17" t="s">
        <v>480</v>
      </c>
      <c r="B104" s="18">
        <v>405</v>
      </c>
      <c r="C104" s="19" t="s">
        <v>20</v>
      </c>
      <c r="D104" s="19" t="s">
        <v>303</v>
      </c>
      <c r="E104" s="19">
        <v>10</v>
      </c>
      <c r="F104" s="3">
        <v>0</v>
      </c>
    </row>
    <row r="105" spans="1:6" x14ac:dyDescent="0.2">
      <c r="A105" s="17" t="s">
        <v>386</v>
      </c>
      <c r="B105" s="18">
        <v>405</v>
      </c>
      <c r="C105" s="19" t="s">
        <v>20</v>
      </c>
      <c r="D105" s="19" t="s">
        <v>303</v>
      </c>
      <c r="E105" s="19">
        <v>10</v>
      </c>
      <c r="F105" s="3">
        <v>0</v>
      </c>
    </row>
    <row r="106" spans="1:6" x14ac:dyDescent="0.2">
      <c r="A106" s="17" t="s">
        <v>481</v>
      </c>
      <c r="B106" s="18">
        <v>405</v>
      </c>
      <c r="C106" s="19" t="s">
        <v>20</v>
      </c>
      <c r="D106" s="19" t="s">
        <v>303</v>
      </c>
      <c r="E106" s="19">
        <v>10</v>
      </c>
      <c r="F106" s="3">
        <v>0</v>
      </c>
    </row>
    <row r="107" spans="1:6" x14ac:dyDescent="0.2">
      <c r="A107" s="17" t="s">
        <v>482</v>
      </c>
      <c r="B107" s="18">
        <v>405</v>
      </c>
      <c r="C107" s="19" t="s">
        <v>20</v>
      </c>
      <c r="D107" s="19" t="s">
        <v>303</v>
      </c>
      <c r="E107" s="19">
        <v>10</v>
      </c>
      <c r="F107" s="3">
        <v>0</v>
      </c>
    </row>
    <row r="108" spans="1:6" x14ac:dyDescent="0.2">
      <c r="A108" s="17" t="s">
        <v>466</v>
      </c>
      <c r="B108" s="18">
        <v>405</v>
      </c>
      <c r="C108" s="19" t="s">
        <v>20</v>
      </c>
      <c r="D108" s="19" t="s">
        <v>303</v>
      </c>
      <c r="E108" s="19">
        <v>10</v>
      </c>
      <c r="F108" s="3">
        <v>0</v>
      </c>
    </row>
    <row r="109" spans="1:6" x14ac:dyDescent="0.2">
      <c r="A109" s="17" t="s">
        <v>450</v>
      </c>
      <c r="B109" s="18">
        <v>405</v>
      </c>
      <c r="C109" s="19" t="s">
        <v>20</v>
      </c>
      <c r="D109" s="19" t="s">
        <v>303</v>
      </c>
      <c r="E109" s="19">
        <v>10</v>
      </c>
      <c r="F109" s="3">
        <v>0</v>
      </c>
    </row>
    <row r="110" spans="1:6" x14ac:dyDescent="0.2">
      <c r="A110" s="17" t="s">
        <v>444</v>
      </c>
      <c r="B110" s="18">
        <v>405</v>
      </c>
      <c r="C110" s="19" t="s">
        <v>20</v>
      </c>
      <c r="D110" s="19" t="s">
        <v>303</v>
      </c>
      <c r="E110" s="19">
        <v>10</v>
      </c>
      <c r="F110" s="3">
        <v>0</v>
      </c>
    </row>
    <row r="111" spans="1:6" x14ac:dyDescent="0.2">
      <c r="A111" s="17" t="s">
        <v>421</v>
      </c>
      <c r="B111" s="18">
        <v>405</v>
      </c>
      <c r="C111" s="19" t="s">
        <v>20</v>
      </c>
      <c r="D111" s="19" t="s">
        <v>303</v>
      </c>
      <c r="E111" s="19">
        <v>10</v>
      </c>
      <c r="F111" s="3">
        <v>0</v>
      </c>
    </row>
    <row r="112" spans="1:6" ht="9.75" customHeight="1" x14ac:dyDescent="0.2">
      <c r="A112" s="17" t="s">
        <v>511</v>
      </c>
      <c r="B112" s="18">
        <v>405</v>
      </c>
      <c r="C112" s="19" t="s">
        <v>20</v>
      </c>
      <c r="D112" s="19" t="s">
        <v>303</v>
      </c>
      <c r="E112" s="19">
        <v>10</v>
      </c>
      <c r="F112" s="3">
        <v>0</v>
      </c>
    </row>
    <row r="113" spans="1:6" ht="9.75" customHeight="1" x14ac:dyDescent="0.2">
      <c r="A113" s="17" t="s">
        <v>88</v>
      </c>
      <c r="B113" s="18">
        <v>405</v>
      </c>
      <c r="C113" s="19" t="s">
        <v>20</v>
      </c>
      <c r="D113" s="19" t="s">
        <v>303</v>
      </c>
      <c r="E113" s="19">
        <v>10</v>
      </c>
      <c r="F113" s="3">
        <v>0</v>
      </c>
    </row>
    <row r="114" spans="1:6" x14ac:dyDescent="0.2">
      <c r="A114" s="17" t="s">
        <v>90</v>
      </c>
      <c r="B114" s="18">
        <v>405</v>
      </c>
      <c r="C114" s="19" t="s">
        <v>21</v>
      </c>
      <c r="D114" s="19" t="s">
        <v>303</v>
      </c>
      <c r="E114" s="19">
        <v>10</v>
      </c>
      <c r="F114" s="3">
        <v>0</v>
      </c>
    </row>
    <row r="115" spans="1:6" x14ac:dyDescent="0.2">
      <c r="A115" s="17" t="s">
        <v>4</v>
      </c>
      <c r="B115" s="18">
        <v>405</v>
      </c>
      <c r="C115" s="19" t="s">
        <v>13</v>
      </c>
      <c r="D115" s="19" t="s">
        <v>303</v>
      </c>
      <c r="E115" s="19">
        <v>10</v>
      </c>
      <c r="F115" s="3">
        <v>0</v>
      </c>
    </row>
    <row r="116" spans="1:6" x14ac:dyDescent="0.2">
      <c r="A116" s="17"/>
      <c r="B116" s="18"/>
      <c r="C116" s="19"/>
      <c r="D116" s="19"/>
      <c r="E116" s="19"/>
      <c r="F116" s="3"/>
    </row>
    <row r="117" spans="1:6" x14ac:dyDescent="0.2">
      <c r="A117" s="24" t="s">
        <v>79</v>
      </c>
      <c r="B117" s="25">
        <v>409</v>
      </c>
      <c r="C117" s="21" t="s">
        <v>287</v>
      </c>
      <c r="D117" s="21" t="s">
        <v>303</v>
      </c>
      <c r="E117" s="21">
        <v>10</v>
      </c>
      <c r="F117" s="78">
        <v>0</v>
      </c>
    </row>
    <row r="118" spans="1:6" x14ac:dyDescent="0.2">
      <c r="A118" s="24"/>
      <c r="B118" s="25"/>
      <c r="C118" s="21"/>
      <c r="D118" s="21"/>
      <c r="E118" s="21"/>
      <c r="F118" s="78"/>
    </row>
    <row r="119" spans="1:6" x14ac:dyDescent="0.2">
      <c r="A119" s="50" t="s">
        <v>67</v>
      </c>
      <c r="B119" s="21"/>
      <c r="C119" s="21"/>
      <c r="D119" s="21"/>
      <c r="E119" s="21"/>
      <c r="F119" s="76">
        <f>SUM(F120+F121+F124+F125)</f>
        <v>0</v>
      </c>
    </row>
    <row r="120" spans="1:6" x14ac:dyDescent="0.2">
      <c r="A120" s="26" t="s">
        <v>288</v>
      </c>
      <c r="B120" s="2">
        <v>550</v>
      </c>
      <c r="C120" s="19" t="s">
        <v>22</v>
      </c>
      <c r="D120" s="19" t="s">
        <v>302</v>
      </c>
      <c r="E120" s="19">
        <v>10</v>
      </c>
      <c r="F120" s="3">
        <v>0</v>
      </c>
    </row>
    <row r="121" spans="1:6" x14ac:dyDescent="0.2">
      <c r="A121" s="26" t="s">
        <v>269</v>
      </c>
      <c r="B121" s="2">
        <v>545</v>
      </c>
      <c r="C121" s="19" t="s">
        <v>6</v>
      </c>
      <c r="D121" s="19" t="s">
        <v>302</v>
      </c>
      <c r="E121" s="19">
        <v>10</v>
      </c>
      <c r="F121" s="77">
        <f>SUM(F122+F123)</f>
        <v>0</v>
      </c>
    </row>
    <row r="122" spans="1:6" x14ac:dyDescent="0.2">
      <c r="A122" s="26" t="s">
        <v>270</v>
      </c>
      <c r="B122" s="2">
        <v>545</v>
      </c>
      <c r="C122" s="19" t="s">
        <v>9</v>
      </c>
      <c r="D122" s="19" t="s">
        <v>302</v>
      </c>
      <c r="E122" s="19">
        <v>10</v>
      </c>
      <c r="F122" s="3">
        <v>0</v>
      </c>
    </row>
    <row r="123" spans="1:6" x14ac:dyDescent="0.2">
      <c r="A123" s="26" t="s">
        <v>271</v>
      </c>
      <c r="B123" s="2">
        <v>545</v>
      </c>
      <c r="C123" s="19" t="s">
        <v>10</v>
      </c>
      <c r="D123" s="19" t="s">
        <v>302</v>
      </c>
      <c r="E123" s="19">
        <v>10</v>
      </c>
      <c r="F123" s="3">
        <v>0</v>
      </c>
    </row>
    <row r="124" spans="1:6" x14ac:dyDescent="0.2">
      <c r="A124" s="26" t="s">
        <v>272</v>
      </c>
      <c r="B124" s="2">
        <v>571</v>
      </c>
      <c r="C124" s="19">
        <v>4850000</v>
      </c>
      <c r="D124" s="19" t="s">
        <v>302</v>
      </c>
      <c r="E124" s="19">
        <v>10</v>
      </c>
      <c r="F124" s="3">
        <v>0</v>
      </c>
    </row>
    <row r="125" spans="1:6" x14ac:dyDescent="0.2">
      <c r="A125" s="26" t="s">
        <v>273</v>
      </c>
      <c r="B125" s="2">
        <v>565</v>
      </c>
      <c r="C125" s="19" t="s">
        <v>65</v>
      </c>
      <c r="D125" s="19" t="s">
        <v>302</v>
      </c>
      <c r="E125" s="19">
        <v>10</v>
      </c>
      <c r="F125" s="3">
        <v>0</v>
      </c>
    </row>
    <row r="126" spans="1:6" x14ac:dyDescent="0.2">
      <c r="A126" s="17"/>
      <c r="B126" s="18"/>
      <c r="C126" s="26"/>
      <c r="D126" s="26"/>
      <c r="E126" s="26"/>
      <c r="F126" s="10"/>
    </row>
    <row r="127" spans="1:6" x14ac:dyDescent="0.2">
      <c r="A127" s="24" t="s">
        <v>289</v>
      </c>
      <c r="B127" s="25">
        <v>408</v>
      </c>
      <c r="C127" s="22">
        <v>8381000</v>
      </c>
      <c r="D127" s="21" t="s">
        <v>302</v>
      </c>
      <c r="E127" s="21">
        <v>10</v>
      </c>
      <c r="F127" s="78">
        <v>0</v>
      </c>
    </row>
    <row r="128" spans="1:6" x14ac:dyDescent="0.2">
      <c r="A128" s="17"/>
      <c r="B128" s="18"/>
      <c r="C128" s="26"/>
      <c r="D128" s="26"/>
      <c r="E128" s="26"/>
      <c r="F128" s="10"/>
    </row>
    <row r="129" spans="1:6" x14ac:dyDescent="0.2">
      <c r="A129" s="58" t="s">
        <v>290</v>
      </c>
      <c r="B129" s="21"/>
      <c r="C129" s="21"/>
      <c r="D129" s="21"/>
      <c r="E129" s="21"/>
      <c r="F129" s="76">
        <f>SUM(F130+F131+F132+F133+F134+F135+F136+F137+F138+F139+F140)</f>
        <v>0</v>
      </c>
    </row>
    <row r="130" spans="1:6" x14ac:dyDescent="0.2">
      <c r="A130" s="41" t="s">
        <v>91</v>
      </c>
      <c r="B130" s="2">
        <v>110</v>
      </c>
      <c r="C130" s="19">
        <v>1210000</v>
      </c>
      <c r="D130" s="19" t="s">
        <v>303</v>
      </c>
      <c r="E130" s="19">
        <v>10</v>
      </c>
      <c r="F130" s="3">
        <v>0</v>
      </c>
    </row>
    <row r="131" spans="1:6" x14ac:dyDescent="0.2">
      <c r="A131" s="41" t="s">
        <v>92</v>
      </c>
      <c r="B131" s="2">
        <v>110</v>
      </c>
      <c r="C131" s="19">
        <v>1210000</v>
      </c>
      <c r="D131" s="19">
        <v>90000</v>
      </c>
      <c r="E131" s="19">
        <v>30</v>
      </c>
      <c r="F131" s="3">
        <v>0</v>
      </c>
    </row>
    <row r="132" spans="1:6" x14ac:dyDescent="0.2">
      <c r="A132" s="41" t="s">
        <v>93</v>
      </c>
      <c r="B132" s="2">
        <v>135</v>
      </c>
      <c r="C132" s="19" t="s">
        <v>23</v>
      </c>
      <c r="D132" s="19" t="s">
        <v>303</v>
      </c>
      <c r="E132" s="19">
        <v>10</v>
      </c>
      <c r="F132" s="3">
        <v>0</v>
      </c>
    </row>
    <row r="133" spans="1:6" x14ac:dyDescent="0.2">
      <c r="A133" s="41" t="s">
        <v>94</v>
      </c>
      <c r="B133" s="2">
        <v>135</v>
      </c>
      <c r="C133" s="19" t="s">
        <v>23</v>
      </c>
      <c r="D133" s="19">
        <v>90000</v>
      </c>
      <c r="E133" s="19">
        <v>30</v>
      </c>
      <c r="F133" s="3">
        <v>0</v>
      </c>
    </row>
    <row r="134" spans="1:6" x14ac:dyDescent="0.2">
      <c r="A134" s="26" t="s">
        <v>95</v>
      </c>
      <c r="B134" s="2">
        <v>365</v>
      </c>
      <c r="C134" s="19" t="s">
        <v>16</v>
      </c>
      <c r="D134" s="19" t="s">
        <v>303</v>
      </c>
      <c r="E134" s="19">
        <v>10</v>
      </c>
      <c r="F134" s="3">
        <v>0</v>
      </c>
    </row>
    <row r="135" spans="1:6" x14ac:dyDescent="0.2">
      <c r="A135" s="26" t="s">
        <v>96</v>
      </c>
      <c r="B135" s="2">
        <v>365</v>
      </c>
      <c r="C135" s="19" t="s">
        <v>16</v>
      </c>
      <c r="D135" s="19">
        <v>90000</v>
      </c>
      <c r="E135" s="19">
        <v>30</v>
      </c>
      <c r="F135" s="3">
        <v>0</v>
      </c>
    </row>
    <row r="136" spans="1:6" x14ac:dyDescent="0.2">
      <c r="A136" s="101" t="s">
        <v>239</v>
      </c>
      <c r="B136" s="2">
        <v>160</v>
      </c>
      <c r="C136" s="19">
        <v>1409000</v>
      </c>
      <c r="D136" s="19" t="s">
        <v>302</v>
      </c>
      <c r="E136" s="19">
        <v>10</v>
      </c>
      <c r="F136" s="3">
        <v>0</v>
      </c>
    </row>
    <row r="137" spans="1:6" x14ac:dyDescent="0.2">
      <c r="A137" s="101" t="s">
        <v>240</v>
      </c>
      <c r="B137" s="2">
        <v>170</v>
      </c>
      <c r="C137" s="19">
        <v>1409000</v>
      </c>
      <c r="D137" s="19" t="s">
        <v>302</v>
      </c>
      <c r="E137" s="19">
        <v>10</v>
      </c>
      <c r="F137" s="3">
        <v>0</v>
      </c>
    </row>
    <row r="138" spans="1:6" x14ac:dyDescent="0.2">
      <c r="A138" s="26" t="s">
        <v>97</v>
      </c>
      <c r="B138" s="2">
        <v>410</v>
      </c>
      <c r="C138" s="19">
        <v>7751000</v>
      </c>
      <c r="D138" s="19" t="s">
        <v>303</v>
      </c>
      <c r="E138" s="19">
        <v>10</v>
      </c>
      <c r="F138" s="3">
        <v>0</v>
      </c>
    </row>
    <row r="139" spans="1:6" x14ac:dyDescent="0.2">
      <c r="A139" s="26" t="s">
        <v>98</v>
      </c>
      <c r="B139" s="2">
        <v>410</v>
      </c>
      <c r="C139" s="19">
        <v>7751000</v>
      </c>
      <c r="D139" s="19">
        <v>90000</v>
      </c>
      <c r="E139" s="19">
        <v>30</v>
      </c>
      <c r="F139" s="3">
        <v>0</v>
      </c>
    </row>
    <row r="140" spans="1:6" x14ac:dyDescent="0.2">
      <c r="A140" s="26" t="s">
        <v>99</v>
      </c>
      <c r="B140" s="2">
        <v>665</v>
      </c>
      <c r="C140" s="19" t="s">
        <v>16</v>
      </c>
      <c r="D140" s="19" t="s">
        <v>302</v>
      </c>
      <c r="E140" s="19">
        <v>10</v>
      </c>
      <c r="F140" s="3">
        <v>0</v>
      </c>
    </row>
    <row r="141" spans="1:6" x14ac:dyDescent="0.2">
      <c r="A141" s="17"/>
      <c r="B141" s="18"/>
      <c r="C141" s="2"/>
      <c r="D141" s="2"/>
      <c r="E141" s="2"/>
      <c r="F141" s="3"/>
    </row>
    <row r="142" spans="1:6" x14ac:dyDescent="0.2">
      <c r="A142" s="50" t="s">
        <v>66</v>
      </c>
      <c r="B142" s="21" t="s">
        <v>24</v>
      </c>
      <c r="C142" s="21" t="s">
        <v>6</v>
      </c>
      <c r="D142" s="21" t="s">
        <v>302</v>
      </c>
      <c r="E142" s="22">
        <v>10</v>
      </c>
      <c r="F142" s="76">
        <f>SUM(F15+F64-F68-F117-F119-F127+F129)</f>
        <v>0</v>
      </c>
    </row>
    <row r="143" spans="1:6" x14ac:dyDescent="0.2">
      <c r="A143" s="26"/>
      <c r="B143" s="22"/>
      <c r="C143" s="22"/>
      <c r="D143" s="22"/>
      <c r="E143" s="22"/>
      <c r="F143" s="78"/>
    </row>
    <row r="144" spans="1:6" x14ac:dyDescent="0.2">
      <c r="A144" s="50" t="s">
        <v>63</v>
      </c>
      <c r="B144" s="22">
        <v>805</v>
      </c>
      <c r="C144" s="21" t="s">
        <v>22</v>
      </c>
      <c r="D144" s="21" t="s">
        <v>302</v>
      </c>
      <c r="E144" s="21">
        <v>10</v>
      </c>
      <c r="F144" s="78">
        <v>0</v>
      </c>
    </row>
    <row r="146" spans="1:6" x14ac:dyDescent="0.2">
      <c r="A146" s="50" t="s">
        <v>274</v>
      </c>
      <c r="B146" s="22">
        <v>890</v>
      </c>
      <c r="C146" s="21" t="s">
        <v>6</v>
      </c>
      <c r="D146" s="21" t="s">
        <v>302</v>
      </c>
      <c r="E146" s="21">
        <v>10</v>
      </c>
      <c r="F146" s="78">
        <v>0</v>
      </c>
    </row>
    <row r="147" spans="1:6" x14ac:dyDescent="0.2">
      <c r="A147" s="50"/>
      <c r="B147" s="22"/>
      <c r="C147" s="21"/>
      <c r="D147" s="21"/>
      <c r="E147" s="21"/>
      <c r="F147" s="78"/>
    </row>
    <row r="148" spans="1:6" x14ac:dyDescent="0.2">
      <c r="A148" s="50" t="s">
        <v>64</v>
      </c>
      <c r="B148" s="21" t="s">
        <v>24</v>
      </c>
      <c r="C148" s="21" t="s">
        <v>9</v>
      </c>
      <c r="D148" s="21" t="s">
        <v>302</v>
      </c>
      <c r="E148" s="22">
        <v>10</v>
      </c>
      <c r="F148" s="76">
        <f>SUM(F142-F144+F146)</f>
        <v>0</v>
      </c>
    </row>
    <row r="149" spans="1:6" x14ac:dyDescent="0.2">
      <c r="A149" s="26"/>
      <c r="B149" s="2"/>
      <c r="C149" s="2"/>
      <c r="D149" s="2"/>
      <c r="E149" s="2"/>
      <c r="F149" s="3"/>
    </row>
    <row r="150" spans="1:6" ht="45" x14ac:dyDescent="0.25">
      <c r="A150" s="107" t="s">
        <v>328</v>
      </c>
      <c r="B150" s="17"/>
      <c r="C150" s="26"/>
      <c r="D150" s="26"/>
      <c r="E150" s="26"/>
      <c r="F150" s="68"/>
    </row>
    <row r="151" spans="1:6" x14ac:dyDescent="0.2">
      <c r="A151" s="24"/>
      <c r="B151" s="18"/>
      <c r="C151" s="2"/>
      <c r="D151" s="19"/>
      <c r="E151" s="19"/>
      <c r="F151" s="62"/>
    </row>
    <row r="152" spans="1:6" x14ac:dyDescent="0.2">
      <c r="A152" s="24"/>
      <c r="B152" s="18"/>
      <c r="C152" s="2"/>
      <c r="D152" s="19"/>
      <c r="E152" s="19"/>
      <c r="F152" s="62"/>
    </row>
    <row r="153" spans="1:6" x14ac:dyDescent="0.2">
      <c r="A153" s="24"/>
      <c r="B153" s="18"/>
      <c r="C153" s="2"/>
      <c r="D153" s="19"/>
      <c r="E153" s="19"/>
      <c r="F153" s="62"/>
    </row>
    <row r="154" spans="1:6" x14ac:dyDescent="0.2">
      <c r="A154" s="24"/>
      <c r="B154" s="18"/>
      <c r="C154" s="2"/>
      <c r="D154" s="19"/>
      <c r="E154" s="19"/>
      <c r="F154" s="62"/>
    </row>
    <row r="155" spans="1:6" x14ac:dyDescent="0.2">
      <c r="A155" s="24"/>
      <c r="B155" s="18"/>
      <c r="C155" s="2"/>
      <c r="D155" s="19"/>
      <c r="E155" s="19"/>
      <c r="F155" s="62"/>
    </row>
    <row r="156" spans="1:6" x14ac:dyDescent="0.2">
      <c r="A156" s="24"/>
      <c r="B156" s="18"/>
      <c r="C156" s="2"/>
      <c r="D156" s="19"/>
      <c r="E156" s="19"/>
      <c r="F156" s="62"/>
    </row>
    <row r="157" spans="1:6" x14ac:dyDescent="0.2">
      <c r="A157" s="17"/>
      <c r="B157" s="17"/>
      <c r="C157" s="26"/>
      <c r="D157" s="26"/>
      <c r="E157" s="26"/>
      <c r="F157" s="68"/>
    </row>
    <row r="158" spans="1:6" x14ac:dyDescent="0.2">
      <c r="A158" s="24"/>
      <c r="B158" s="18"/>
      <c r="C158" s="19"/>
      <c r="D158" s="19"/>
      <c r="E158" s="19"/>
      <c r="F158" s="62"/>
    </row>
    <row r="159" spans="1:6" x14ac:dyDescent="0.2">
      <c r="A159" s="17"/>
      <c r="B159" s="18"/>
      <c r="C159" s="19"/>
      <c r="D159" s="19"/>
      <c r="E159" s="19"/>
      <c r="F159" s="62"/>
    </row>
    <row r="160" spans="1:6" x14ac:dyDescent="0.2">
      <c r="A160" s="17"/>
      <c r="B160" s="18"/>
      <c r="C160" s="19"/>
      <c r="D160" s="19"/>
      <c r="E160" s="19"/>
      <c r="F160" s="62"/>
    </row>
    <row r="161" spans="1:6" x14ac:dyDescent="0.2">
      <c r="A161" s="17"/>
      <c r="B161" s="18"/>
      <c r="C161" s="19"/>
      <c r="D161" s="19"/>
      <c r="E161" s="19"/>
      <c r="F161" s="62"/>
    </row>
    <row r="162" spans="1:6" x14ac:dyDescent="0.2">
      <c r="A162" s="17"/>
      <c r="B162" s="18"/>
      <c r="C162" s="19"/>
      <c r="D162" s="19"/>
      <c r="E162" s="19"/>
      <c r="F162" s="63"/>
    </row>
    <row r="163" spans="1:6" x14ac:dyDescent="0.2">
      <c r="A163" s="17"/>
      <c r="B163" s="18"/>
      <c r="C163" s="19"/>
      <c r="D163" s="19"/>
      <c r="E163" s="19"/>
      <c r="F163" s="63"/>
    </row>
    <row r="164" spans="1:6" x14ac:dyDescent="0.2">
      <c r="A164" s="17"/>
      <c r="B164" s="18"/>
      <c r="C164" s="19"/>
      <c r="D164" s="19"/>
      <c r="E164" s="19"/>
      <c r="F164" s="61"/>
    </row>
    <row r="165" spans="1:6" x14ac:dyDescent="0.2">
      <c r="A165" s="17"/>
      <c r="B165" s="18"/>
      <c r="C165" s="2"/>
      <c r="D165" s="2"/>
      <c r="E165" s="2"/>
      <c r="F165" s="62"/>
    </row>
    <row r="166" spans="1:6" x14ac:dyDescent="0.2">
      <c r="A166" s="24"/>
      <c r="B166" s="18"/>
      <c r="C166" s="2"/>
      <c r="D166" s="2"/>
      <c r="E166" s="2"/>
      <c r="F166" s="62"/>
    </row>
    <row r="167" spans="1:6" x14ac:dyDescent="0.2">
      <c r="A167" s="17"/>
      <c r="B167" s="18"/>
      <c r="C167" s="19"/>
      <c r="D167" s="19"/>
      <c r="E167" s="19"/>
      <c r="F167" s="62"/>
    </row>
    <row r="168" spans="1:6" x14ac:dyDescent="0.2">
      <c r="A168" s="17"/>
      <c r="B168" s="18"/>
      <c r="C168" s="19"/>
      <c r="D168" s="19"/>
      <c r="E168" s="19"/>
      <c r="F168" s="62"/>
    </row>
    <row r="169" spans="1:6" x14ac:dyDescent="0.2">
      <c r="A169" s="17"/>
      <c r="B169" s="18"/>
      <c r="C169" s="19"/>
      <c r="D169" s="19"/>
      <c r="E169" s="19"/>
      <c r="F169" s="61"/>
    </row>
    <row r="170" spans="1:6" x14ac:dyDescent="0.2">
      <c r="A170" s="17"/>
      <c r="B170" s="18"/>
      <c r="C170" s="19"/>
      <c r="D170" s="19"/>
      <c r="E170" s="19"/>
      <c r="F170" s="61"/>
    </row>
    <row r="171" spans="1:6" x14ac:dyDescent="0.2">
      <c r="A171" s="17"/>
      <c r="B171" s="18"/>
      <c r="C171" s="2"/>
      <c r="D171" s="2"/>
      <c r="E171" s="2"/>
      <c r="F171" s="62"/>
    </row>
    <row r="172" spans="1:6" x14ac:dyDescent="0.2">
      <c r="A172" s="24"/>
      <c r="B172" s="27"/>
      <c r="C172" s="19"/>
      <c r="D172" s="19"/>
      <c r="E172" s="2"/>
      <c r="F172" s="62"/>
    </row>
    <row r="173" spans="1:6" x14ac:dyDescent="0.2">
      <c r="A173" s="17"/>
      <c r="B173" s="18"/>
      <c r="C173" s="2"/>
      <c r="D173" s="2"/>
      <c r="E173" s="2"/>
      <c r="F173" s="62"/>
    </row>
    <row r="174" spans="1:6" x14ac:dyDescent="0.2">
      <c r="A174" s="24"/>
      <c r="B174" s="18"/>
      <c r="C174" s="19"/>
      <c r="D174" s="19"/>
      <c r="E174" s="19"/>
      <c r="F174" s="61"/>
    </row>
    <row r="175" spans="1:6" x14ac:dyDescent="0.2">
      <c r="A175" s="17"/>
      <c r="B175" s="18"/>
      <c r="C175" s="2"/>
      <c r="D175" s="2"/>
      <c r="E175" s="2"/>
      <c r="F175" s="62"/>
    </row>
    <row r="176" spans="1:6" x14ac:dyDescent="0.2">
      <c r="A176" s="24"/>
      <c r="B176" s="18"/>
      <c r="C176" s="19"/>
      <c r="D176" s="19"/>
      <c r="E176" s="19"/>
      <c r="F176" s="61"/>
    </row>
    <row r="177" spans="1:6" x14ac:dyDescent="0.2">
      <c r="A177" s="17"/>
      <c r="B177" s="18"/>
      <c r="C177" s="2"/>
      <c r="D177" s="2"/>
      <c r="E177" s="2"/>
      <c r="F177" s="62"/>
    </row>
    <row r="178" spans="1:6" x14ac:dyDescent="0.2">
      <c r="A178" s="24"/>
      <c r="B178" s="18"/>
      <c r="C178" s="19"/>
      <c r="D178" s="19"/>
      <c r="E178" s="19"/>
      <c r="F178" s="62"/>
    </row>
    <row r="179" spans="1:6" x14ac:dyDescent="0.2">
      <c r="A179" s="17"/>
      <c r="B179" s="18"/>
      <c r="C179" s="2"/>
      <c r="D179" s="2"/>
      <c r="E179" s="2"/>
      <c r="F179" s="62"/>
    </row>
    <row r="180" spans="1:6" x14ac:dyDescent="0.2">
      <c r="A180" s="24"/>
      <c r="B180" s="27"/>
      <c r="C180" s="19"/>
      <c r="D180" s="19"/>
      <c r="E180" s="2"/>
      <c r="F180" s="62"/>
    </row>
    <row r="181" spans="1:6" x14ac:dyDescent="0.2">
      <c r="A181" s="17"/>
      <c r="B181" s="18"/>
      <c r="C181" s="2"/>
      <c r="D181" s="2"/>
      <c r="E181" s="2"/>
      <c r="F181" s="62"/>
    </row>
    <row r="182" spans="1:6" x14ac:dyDescent="0.2">
      <c r="A182" s="24"/>
      <c r="B182" s="18"/>
      <c r="C182" s="2"/>
      <c r="D182" s="2"/>
      <c r="E182" s="2"/>
      <c r="F182" s="62"/>
    </row>
    <row r="183" spans="1:6" x14ac:dyDescent="0.2">
      <c r="A183" s="17"/>
      <c r="B183" s="18"/>
      <c r="C183" s="19"/>
      <c r="D183" s="19"/>
      <c r="E183" s="19"/>
      <c r="F183" s="62"/>
    </row>
    <row r="184" spans="1:6" x14ac:dyDescent="0.2">
      <c r="A184" s="17"/>
      <c r="B184" s="18"/>
      <c r="C184" s="19"/>
      <c r="D184" s="19"/>
      <c r="E184" s="19"/>
      <c r="F184" s="61"/>
    </row>
    <row r="185" spans="1:6" x14ac:dyDescent="0.2">
      <c r="A185" s="17"/>
      <c r="B185" s="18"/>
      <c r="C185" s="19"/>
      <c r="D185" s="19"/>
      <c r="E185" s="19"/>
      <c r="F185" s="61"/>
    </row>
    <row r="186" spans="1:6" x14ac:dyDescent="0.2">
      <c r="A186" s="17"/>
      <c r="B186" s="18"/>
      <c r="C186" s="19"/>
      <c r="D186" s="19"/>
      <c r="E186" s="19"/>
      <c r="F186" s="62"/>
    </row>
    <row r="187" spans="1:6" x14ac:dyDescent="0.2">
      <c r="A187" s="17"/>
      <c r="B187" s="18"/>
      <c r="C187" s="19"/>
      <c r="D187" s="19"/>
      <c r="E187" s="19"/>
      <c r="F187" s="61"/>
    </row>
    <row r="188" spans="1:6" x14ac:dyDescent="0.2">
      <c r="A188" s="17"/>
      <c r="B188" s="18"/>
      <c r="C188" s="19"/>
      <c r="D188" s="19"/>
      <c r="E188" s="19"/>
      <c r="F188" s="62"/>
    </row>
    <row r="189" spans="1:6" x14ac:dyDescent="0.2">
      <c r="A189" s="17"/>
      <c r="B189" s="18"/>
      <c r="C189" s="19"/>
      <c r="D189" s="19"/>
      <c r="E189" s="19"/>
      <c r="F189" s="61"/>
    </row>
    <row r="190" spans="1:6" x14ac:dyDescent="0.2">
      <c r="A190" s="17"/>
      <c r="B190" s="18"/>
      <c r="C190" s="19"/>
      <c r="D190" s="19"/>
      <c r="E190" s="19"/>
      <c r="F190" s="62"/>
    </row>
    <row r="191" spans="1:6" x14ac:dyDescent="0.2">
      <c r="A191" s="17"/>
      <c r="B191" s="18"/>
      <c r="C191" s="19"/>
      <c r="D191" s="19"/>
      <c r="E191" s="19"/>
      <c r="F191" s="61"/>
    </row>
    <row r="192" spans="1:6" x14ac:dyDescent="0.2">
      <c r="A192" s="17"/>
      <c r="B192" s="18"/>
      <c r="C192" s="19"/>
      <c r="D192" s="19"/>
      <c r="E192" s="19"/>
      <c r="F192" s="62"/>
    </row>
    <row r="193" spans="1:6" x14ac:dyDescent="0.2">
      <c r="A193" s="17"/>
      <c r="B193" s="18"/>
      <c r="C193" s="19"/>
      <c r="D193" s="19"/>
      <c r="E193" s="19"/>
      <c r="F193" s="61"/>
    </row>
    <row r="194" spans="1:6" x14ac:dyDescent="0.2">
      <c r="A194" s="17"/>
      <c r="B194" s="18"/>
      <c r="C194" s="19"/>
      <c r="D194" s="19"/>
      <c r="E194" s="19"/>
      <c r="F194" s="62"/>
    </row>
    <row r="195" spans="1:6" x14ac:dyDescent="0.2">
      <c r="A195" s="17"/>
      <c r="B195" s="18"/>
      <c r="C195" s="19"/>
      <c r="D195" s="19"/>
      <c r="E195" s="19"/>
      <c r="F195" s="61"/>
    </row>
    <row r="196" spans="1:6" x14ac:dyDescent="0.2">
      <c r="A196" s="17"/>
      <c r="B196" s="18"/>
      <c r="C196" s="19"/>
      <c r="D196" s="19"/>
      <c r="E196" s="19"/>
      <c r="F196" s="62"/>
    </row>
    <row r="197" spans="1:6" x14ac:dyDescent="0.2">
      <c r="A197" s="17"/>
      <c r="B197" s="18"/>
      <c r="C197" s="19"/>
      <c r="D197" s="19"/>
      <c r="E197" s="19"/>
      <c r="F197" s="61"/>
    </row>
    <row r="198" spans="1:6" x14ac:dyDescent="0.2">
      <c r="A198" s="17"/>
      <c r="B198" s="18"/>
      <c r="C198" s="19"/>
      <c r="D198" s="19"/>
      <c r="E198" s="19"/>
      <c r="F198" s="62"/>
    </row>
    <row r="199" spans="1:6" x14ac:dyDescent="0.2">
      <c r="A199" s="17"/>
      <c r="B199" s="18"/>
      <c r="C199" s="19"/>
      <c r="D199" s="19"/>
      <c r="E199" s="19"/>
      <c r="F199" s="61"/>
    </row>
    <row r="200" spans="1:6" x14ac:dyDescent="0.2">
      <c r="A200" s="17"/>
      <c r="B200" s="18"/>
      <c r="C200" s="2"/>
      <c r="D200" s="2"/>
      <c r="E200" s="2"/>
      <c r="F200" s="62"/>
    </row>
    <row r="201" spans="1:6" x14ac:dyDescent="0.2">
      <c r="A201" s="17"/>
      <c r="B201" s="18"/>
      <c r="C201" s="19"/>
      <c r="D201" s="19"/>
      <c r="E201" s="19"/>
      <c r="F201" s="61"/>
    </row>
    <row r="202" spans="1:6" x14ac:dyDescent="0.2">
      <c r="A202" s="17"/>
      <c r="B202" s="18"/>
      <c r="C202" s="2"/>
      <c r="D202" s="2"/>
      <c r="E202" s="2"/>
      <c r="F202" s="62"/>
    </row>
    <row r="203" spans="1:6" x14ac:dyDescent="0.2">
      <c r="A203" s="17"/>
      <c r="B203" s="18"/>
      <c r="C203" s="19"/>
      <c r="D203" s="19"/>
      <c r="E203" s="19"/>
      <c r="F203" s="61"/>
    </row>
    <row r="204" spans="1:6" x14ac:dyDescent="0.2">
      <c r="A204" s="17"/>
      <c r="B204" s="18"/>
      <c r="C204" s="2"/>
      <c r="D204" s="2"/>
      <c r="E204" s="2"/>
      <c r="F204" s="62"/>
    </row>
    <row r="205" spans="1:6" x14ac:dyDescent="0.2">
      <c r="A205" s="23"/>
      <c r="B205" s="18"/>
      <c r="C205" s="19"/>
      <c r="D205" s="2"/>
      <c r="E205" s="2"/>
      <c r="F205" s="61"/>
    </row>
    <row r="206" spans="1:6" x14ac:dyDescent="0.2">
      <c r="A206" s="17"/>
      <c r="B206" s="18"/>
      <c r="C206" s="19"/>
      <c r="D206" s="19"/>
      <c r="E206" s="2"/>
      <c r="F206" s="62"/>
    </row>
    <row r="207" spans="1:6" x14ac:dyDescent="0.2">
      <c r="A207" s="17"/>
      <c r="B207" s="18"/>
      <c r="C207" s="19"/>
      <c r="D207" s="2"/>
      <c r="E207" s="2"/>
      <c r="F207" s="61"/>
    </row>
    <row r="208" spans="1:6" x14ac:dyDescent="0.2">
      <c r="A208" s="17"/>
      <c r="B208" s="18"/>
      <c r="C208" s="19"/>
      <c r="D208" s="19"/>
      <c r="E208" s="19"/>
      <c r="F208" s="62"/>
    </row>
    <row r="209" spans="1:6" x14ac:dyDescent="0.2">
      <c r="A209" s="17"/>
      <c r="B209" s="18"/>
      <c r="C209" s="19"/>
      <c r="D209" s="19"/>
      <c r="E209" s="19"/>
      <c r="F209" s="61"/>
    </row>
    <row r="210" spans="1:6" x14ac:dyDescent="0.2">
      <c r="A210" s="17"/>
      <c r="B210" s="18"/>
      <c r="C210" s="19"/>
      <c r="D210" s="19"/>
      <c r="E210" s="19"/>
      <c r="F210" s="62"/>
    </row>
    <row r="211" spans="1:6" x14ac:dyDescent="0.2">
      <c r="A211" s="17"/>
      <c r="B211" s="18"/>
      <c r="C211" s="19"/>
      <c r="D211" s="19"/>
      <c r="E211" s="19"/>
      <c r="F211" s="61"/>
    </row>
    <row r="212" spans="1:6" x14ac:dyDescent="0.2">
      <c r="A212" s="17"/>
      <c r="B212" s="18"/>
      <c r="C212" s="19"/>
      <c r="D212" s="19"/>
      <c r="E212" s="19"/>
      <c r="F212" s="62"/>
    </row>
    <row r="213" spans="1:6" x14ac:dyDescent="0.2">
      <c r="A213" s="17"/>
      <c r="B213" s="18"/>
      <c r="C213" s="19"/>
      <c r="D213" s="19"/>
      <c r="E213" s="19"/>
      <c r="F213" s="61"/>
    </row>
    <row r="214" spans="1:6" x14ac:dyDescent="0.2">
      <c r="A214" s="17"/>
      <c r="B214" s="18"/>
      <c r="C214" s="19"/>
      <c r="D214" s="19"/>
      <c r="E214" s="19"/>
      <c r="F214" s="62"/>
    </row>
    <row r="215" spans="1:6" x14ac:dyDescent="0.2">
      <c r="A215" s="17"/>
      <c r="B215" s="18"/>
      <c r="C215" s="19"/>
      <c r="D215" s="19"/>
      <c r="E215" s="19"/>
      <c r="F215" s="61"/>
    </row>
    <row r="216" spans="1:6" x14ac:dyDescent="0.2">
      <c r="A216" s="17"/>
      <c r="B216" s="18"/>
      <c r="C216" s="19"/>
      <c r="D216" s="2"/>
      <c r="E216" s="2"/>
      <c r="F216" s="62"/>
    </row>
    <row r="217" spans="1:6" x14ac:dyDescent="0.2">
      <c r="A217" s="17"/>
      <c r="B217" s="18"/>
      <c r="C217" s="19"/>
      <c r="D217" s="19"/>
      <c r="E217" s="19"/>
      <c r="F217" s="61"/>
    </row>
    <row r="218" spans="1:6" x14ac:dyDescent="0.2">
      <c r="A218" s="17"/>
      <c r="B218" s="18"/>
      <c r="C218" s="2"/>
      <c r="D218" s="2"/>
      <c r="E218" s="2"/>
      <c r="F218" s="62"/>
    </row>
    <row r="219" spans="1:6" x14ac:dyDescent="0.2">
      <c r="A219" s="23"/>
      <c r="B219" s="18"/>
      <c r="C219" s="2"/>
      <c r="D219" s="2"/>
      <c r="E219" s="2"/>
      <c r="F219" s="61"/>
    </row>
    <row r="220" spans="1:6" x14ac:dyDescent="0.2">
      <c r="A220" s="17"/>
      <c r="B220" s="18"/>
      <c r="C220" s="2"/>
      <c r="D220" s="2"/>
      <c r="E220" s="2"/>
      <c r="F220" s="62"/>
    </row>
    <row r="221" spans="1:6" x14ac:dyDescent="0.2">
      <c r="A221" s="23"/>
      <c r="B221" s="18"/>
      <c r="C221" s="2"/>
      <c r="D221" s="19"/>
      <c r="E221" s="2"/>
      <c r="F221" s="61"/>
    </row>
    <row r="222" spans="1:6" x14ac:dyDescent="0.2">
      <c r="A222" s="17"/>
      <c r="B222" s="18"/>
      <c r="C222" s="19"/>
      <c r="D222" s="19"/>
      <c r="E222" s="19"/>
      <c r="F222" s="62"/>
    </row>
    <row r="223" spans="1:6" x14ac:dyDescent="0.2">
      <c r="A223" s="17"/>
      <c r="B223" s="18"/>
      <c r="C223" s="19"/>
      <c r="D223" s="19"/>
      <c r="E223" s="19"/>
      <c r="F223" s="61"/>
    </row>
    <row r="224" spans="1:6" x14ac:dyDescent="0.2">
      <c r="A224" s="17"/>
      <c r="B224" s="18"/>
      <c r="C224" s="19"/>
      <c r="D224" s="19"/>
      <c r="E224" s="19"/>
      <c r="F224" s="62"/>
    </row>
    <row r="225" spans="1:6" x14ac:dyDescent="0.2">
      <c r="A225" s="17"/>
      <c r="B225" s="18"/>
      <c r="C225" s="19"/>
      <c r="D225" s="19"/>
      <c r="E225" s="19"/>
      <c r="F225" s="61"/>
    </row>
    <row r="226" spans="1:6" x14ac:dyDescent="0.2">
      <c r="A226" s="17"/>
      <c r="B226" s="18"/>
      <c r="C226" s="19"/>
      <c r="D226" s="19"/>
      <c r="E226" s="19"/>
      <c r="F226" s="62"/>
    </row>
    <row r="227" spans="1:6" x14ac:dyDescent="0.2">
      <c r="A227" s="17"/>
      <c r="B227" s="18"/>
      <c r="C227" s="19"/>
      <c r="D227" s="19"/>
      <c r="E227" s="19"/>
      <c r="F227" s="61"/>
    </row>
    <row r="228" spans="1:6" x14ac:dyDescent="0.2">
      <c r="A228" s="17"/>
      <c r="B228" s="18"/>
      <c r="C228" s="19"/>
      <c r="D228" s="19"/>
      <c r="E228" s="19"/>
      <c r="F228" s="62"/>
    </row>
    <row r="229" spans="1:6" x14ac:dyDescent="0.2">
      <c r="A229" s="17"/>
      <c r="B229" s="18"/>
      <c r="C229" s="2"/>
      <c r="D229" s="19"/>
      <c r="E229" s="2"/>
      <c r="F229" s="61"/>
    </row>
    <row r="230" spans="1:6" x14ac:dyDescent="0.2">
      <c r="A230" s="17"/>
      <c r="B230" s="18"/>
      <c r="C230" s="19"/>
      <c r="D230" s="19"/>
      <c r="E230" s="19"/>
      <c r="F230" s="62"/>
    </row>
    <row r="231" spans="1:6" x14ac:dyDescent="0.2">
      <c r="A231" s="17"/>
      <c r="B231" s="18"/>
      <c r="C231" s="19"/>
      <c r="D231" s="19"/>
      <c r="E231" s="19"/>
      <c r="F231" s="61"/>
    </row>
    <row r="232" spans="1:6" x14ac:dyDescent="0.2">
      <c r="A232" s="17"/>
      <c r="B232" s="18"/>
      <c r="C232" s="19"/>
      <c r="D232" s="19"/>
      <c r="E232" s="19"/>
      <c r="F232" s="62"/>
    </row>
    <row r="233" spans="1:6" x14ac:dyDescent="0.2">
      <c r="A233" s="17"/>
      <c r="B233" s="18"/>
      <c r="C233" s="2"/>
      <c r="D233" s="19"/>
      <c r="E233" s="19"/>
      <c r="F233" s="61"/>
    </row>
    <row r="234" spans="1:6" x14ac:dyDescent="0.2">
      <c r="A234" s="17"/>
      <c r="B234" s="18"/>
      <c r="C234" s="2"/>
      <c r="D234" s="19"/>
      <c r="E234" s="19"/>
      <c r="F234" s="62"/>
    </row>
    <row r="235" spans="1:6" x14ac:dyDescent="0.2">
      <c r="A235" s="17"/>
      <c r="B235" s="18"/>
      <c r="C235" s="2"/>
      <c r="D235" s="19"/>
      <c r="E235" s="19"/>
      <c r="F235" s="61"/>
    </row>
    <row r="236" spans="1:6" x14ac:dyDescent="0.2">
      <c r="A236" s="17"/>
      <c r="B236" s="18"/>
      <c r="C236" s="2"/>
      <c r="D236" s="19"/>
      <c r="E236" s="19"/>
      <c r="F236" s="62"/>
    </row>
    <row r="237" spans="1:6" x14ac:dyDescent="0.2">
      <c r="A237" s="17"/>
      <c r="B237" s="18"/>
      <c r="C237" s="2"/>
      <c r="D237" s="19"/>
      <c r="E237" s="19"/>
      <c r="F237" s="61"/>
    </row>
    <row r="238" spans="1:6" x14ac:dyDescent="0.2">
      <c r="A238" s="17"/>
      <c r="B238" s="18"/>
      <c r="C238" s="2"/>
      <c r="D238" s="19"/>
      <c r="E238" s="19"/>
      <c r="F238" s="62"/>
    </row>
    <row r="239" spans="1:6" x14ac:dyDescent="0.2">
      <c r="A239" s="17"/>
      <c r="B239" s="18"/>
      <c r="C239" s="2"/>
      <c r="D239" s="19"/>
      <c r="E239" s="19"/>
      <c r="F239" s="61"/>
    </row>
    <row r="240" spans="1:6" x14ac:dyDescent="0.2">
      <c r="A240" s="17"/>
      <c r="B240" s="18"/>
      <c r="C240" s="2"/>
      <c r="D240" s="19"/>
      <c r="E240" s="19"/>
      <c r="F240" s="62"/>
    </row>
    <row r="241" spans="1:6" x14ac:dyDescent="0.2">
      <c r="A241" s="17"/>
      <c r="B241" s="18"/>
      <c r="C241" s="2"/>
      <c r="D241" s="19"/>
      <c r="E241" s="19"/>
      <c r="F241" s="61"/>
    </row>
    <row r="242" spans="1:6" x14ac:dyDescent="0.2">
      <c r="A242" s="17"/>
      <c r="B242" s="18"/>
      <c r="C242" s="2"/>
      <c r="D242" s="19"/>
      <c r="E242" s="19"/>
      <c r="F242" s="62"/>
    </row>
    <row r="243" spans="1:6" x14ac:dyDescent="0.2">
      <c r="A243" s="17"/>
      <c r="B243" s="18"/>
      <c r="C243" s="2"/>
      <c r="D243" s="19"/>
      <c r="E243" s="19"/>
      <c r="F243" s="61"/>
    </row>
    <row r="244" spans="1:6" x14ac:dyDescent="0.2">
      <c r="A244" s="17"/>
      <c r="B244" s="18"/>
      <c r="C244" s="2"/>
      <c r="D244" s="19"/>
      <c r="E244" s="19"/>
      <c r="F244" s="62"/>
    </row>
    <row r="245" spans="1:6" x14ac:dyDescent="0.2">
      <c r="A245" s="17"/>
      <c r="B245" s="18"/>
      <c r="C245" s="2"/>
      <c r="D245" s="19"/>
      <c r="E245" s="19"/>
      <c r="F245" s="61"/>
    </row>
    <row r="246" spans="1:6" x14ac:dyDescent="0.2">
      <c r="A246" s="17"/>
      <c r="B246" s="18"/>
      <c r="C246" s="2"/>
      <c r="D246" s="19"/>
      <c r="E246" s="19"/>
      <c r="F246" s="62"/>
    </row>
    <row r="247" spans="1:6" x14ac:dyDescent="0.2">
      <c r="A247" s="17"/>
      <c r="B247" s="18"/>
      <c r="C247" s="2"/>
      <c r="D247" s="19"/>
      <c r="E247" s="19"/>
      <c r="F247" s="61"/>
    </row>
    <row r="248" spans="1:6" x14ac:dyDescent="0.2">
      <c r="A248" s="17"/>
      <c r="B248" s="18"/>
      <c r="C248" s="2"/>
      <c r="D248" s="19"/>
      <c r="E248" s="19"/>
      <c r="F248" s="62"/>
    </row>
    <row r="249" spans="1:6" x14ac:dyDescent="0.2">
      <c r="A249" s="17"/>
      <c r="B249" s="18"/>
      <c r="C249" s="2"/>
      <c r="D249" s="19"/>
      <c r="E249" s="19"/>
      <c r="F249" s="61"/>
    </row>
    <row r="250" spans="1:6" x14ac:dyDescent="0.2">
      <c r="A250" s="17"/>
      <c r="B250" s="18"/>
      <c r="C250" s="2"/>
      <c r="D250" s="19"/>
      <c r="E250" s="19"/>
      <c r="F250" s="62"/>
    </row>
    <row r="251" spans="1:6" x14ac:dyDescent="0.2">
      <c r="A251" s="17"/>
      <c r="B251" s="18"/>
      <c r="C251" s="2"/>
      <c r="D251" s="19"/>
      <c r="E251" s="19"/>
      <c r="F251" s="61"/>
    </row>
    <row r="252" spans="1:6" x14ac:dyDescent="0.2">
      <c r="A252" s="17"/>
      <c r="B252" s="18"/>
      <c r="C252" s="2"/>
      <c r="D252" s="19"/>
      <c r="E252" s="19"/>
      <c r="F252" s="62"/>
    </row>
    <row r="253" spans="1:6" x14ac:dyDescent="0.2">
      <c r="A253" s="17"/>
      <c r="B253" s="18"/>
      <c r="C253" s="19"/>
      <c r="D253" s="19"/>
      <c r="E253" s="19"/>
      <c r="F253" s="61"/>
    </row>
    <row r="254" spans="1:6" x14ac:dyDescent="0.2">
      <c r="A254" s="17"/>
      <c r="B254" s="18"/>
      <c r="C254" s="19"/>
      <c r="D254" s="19"/>
      <c r="E254" s="19"/>
      <c r="F254" s="62"/>
    </row>
    <row r="255" spans="1:6" x14ac:dyDescent="0.2">
      <c r="A255" s="17"/>
      <c r="B255" s="18"/>
      <c r="C255" s="19"/>
      <c r="D255" s="19"/>
      <c r="E255" s="19"/>
      <c r="F255" s="61"/>
    </row>
    <row r="256" spans="1:6" x14ac:dyDescent="0.2">
      <c r="A256" s="17"/>
      <c r="B256" s="18"/>
      <c r="C256" s="19"/>
      <c r="D256" s="19"/>
      <c r="E256" s="19"/>
      <c r="F256" s="62"/>
    </row>
    <row r="257" spans="1:6" x14ac:dyDescent="0.2">
      <c r="A257" s="17"/>
      <c r="B257" s="18"/>
      <c r="C257" s="19"/>
      <c r="D257" s="19"/>
      <c r="E257" s="19"/>
      <c r="F257" s="61"/>
    </row>
    <row r="258" spans="1:6" x14ac:dyDescent="0.2">
      <c r="A258" s="17"/>
      <c r="B258" s="18"/>
      <c r="C258" s="19"/>
      <c r="D258" s="19"/>
      <c r="E258" s="19"/>
      <c r="F258" s="62"/>
    </row>
    <row r="259" spans="1:6" x14ac:dyDescent="0.2">
      <c r="A259" s="17"/>
      <c r="B259" s="18"/>
      <c r="C259" s="2"/>
      <c r="D259" s="2"/>
      <c r="E259" s="2"/>
      <c r="F259" s="61"/>
    </row>
    <row r="260" spans="1:6" x14ac:dyDescent="0.2">
      <c r="A260" s="17"/>
      <c r="B260" s="18"/>
      <c r="C260" s="2"/>
      <c r="D260" s="19"/>
      <c r="E260" s="19"/>
      <c r="F260" s="62"/>
    </row>
    <row r="261" spans="1:6" x14ac:dyDescent="0.2">
      <c r="A261" s="17"/>
      <c r="B261" s="18"/>
      <c r="C261" s="2"/>
      <c r="D261" s="19"/>
      <c r="E261" s="19"/>
      <c r="F261" s="61"/>
    </row>
    <row r="262" spans="1:6" x14ac:dyDescent="0.2">
      <c r="A262" s="17"/>
      <c r="B262" s="18"/>
      <c r="C262" s="2"/>
      <c r="D262" s="19"/>
      <c r="E262" s="19"/>
      <c r="F262" s="62"/>
    </row>
    <row r="263" spans="1:6" x14ac:dyDescent="0.2">
      <c r="A263" s="17"/>
      <c r="B263" s="18"/>
      <c r="C263" s="2"/>
      <c r="D263" s="19"/>
      <c r="E263" s="19"/>
      <c r="F263" s="61"/>
    </row>
    <row r="264" spans="1:6" x14ac:dyDescent="0.2">
      <c r="A264" s="17"/>
      <c r="B264" s="18"/>
      <c r="C264" s="2"/>
      <c r="D264" s="19"/>
      <c r="E264" s="19"/>
      <c r="F264" s="62"/>
    </row>
    <row r="265" spans="1:6" x14ac:dyDescent="0.2">
      <c r="A265" s="17"/>
      <c r="B265" s="18"/>
      <c r="C265" s="2"/>
      <c r="D265" s="19"/>
      <c r="E265" s="19"/>
      <c r="F265" s="61"/>
    </row>
    <row r="266" spans="1:6" x14ac:dyDescent="0.2">
      <c r="A266" s="17"/>
      <c r="B266" s="18"/>
      <c r="C266" s="2"/>
      <c r="D266" s="19"/>
      <c r="E266" s="19"/>
      <c r="F266" s="62"/>
    </row>
    <row r="267" spans="1:6" x14ac:dyDescent="0.2">
      <c r="A267" s="17"/>
      <c r="B267" s="18"/>
      <c r="C267" s="2"/>
      <c r="D267" s="19"/>
      <c r="E267" s="2"/>
      <c r="F267" s="61"/>
    </row>
    <row r="268" spans="1:6" x14ac:dyDescent="0.2">
      <c r="A268" s="17"/>
      <c r="B268" s="18"/>
      <c r="C268" s="19"/>
      <c r="D268" s="19"/>
      <c r="E268" s="19"/>
      <c r="F268" s="62"/>
    </row>
    <row r="269" spans="1:6" x14ac:dyDescent="0.2">
      <c r="A269" s="17"/>
      <c r="B269" s="18"/>
      <c r="C269" s="19"/>
      <c r="D269" s="19"/>
      <c r="E269" s="19"/>
      <c r="F269" s="61"/>
    </row>
    <row r="270" spans="1:6" x14ac:dyDescent="0.2">
      <c r="A270" s="17"/>
      <c r="B270" s="18"/>
      <c r="C270" s="19"/>
      <c r="D270" s="19"/>
      <c r="E270" s="19"/>
      <c r="F270" s="62"/>
    </row>
    <row r="271" spans="1:6" x14ac:dyDescent="0.2">
      <c r="A271" s="17"/>
      <c r="B271" s="18"/>
      <c r="C271" s="19"/>
      <c r="D271" s="19"/>
      <c r="E271" s="19"/>
      <c r="F271" s="61"/>
    </row>
    <row r="272" spans="1:6" x14ac:dyDescent="0.2">
      <c r="A272" s="17"/>
      <c r="B272" s="18"/>
      <c r="C272" s="19"/>
      <c r="D272" s="19"/>
      <c r="E272" s="19"/>
      <c r="F272" s="62"/>
    </row>
    <row r="273" spans="1:6" x14ac:dyDescent="0.2">
      <c r="A273" s="17"/>
      <c r="B273" s="18"/>
      <c r="C273" s="19"/>
      <c r="D273" s="19"/>
      <c r="E273" s="19"/>
      <c r="F273" s="61"/>
    </row>
    <row r="274" spans="1:6" x14ac:dyDescent="0.2">
      <c r="A274" s="17"/>
      <c r="B274" s="18"/>
      <c r="C274" s="19"/>
      <c r="D274" s="19"/>
      <c r="E274" s="19"/>
      <c r="F274" s="62"/>
    </row>
    <row r="275" spans="1:6" x14ac:dyDescent="0.2">
      <c r="A275" s="17"/>
      <c r="B275" s="18"/>
      <c r="C275" s="19"/>
      <c r="D275" s="19"/>
      <c r="E275" s="19"/>
      <c r="F275" s="61"/>
    </row>
    <row r="276" spans="1:6" x14ac:dyDescent="0.2">
      <c r="A276" s="17"/>
      <c r="B276" s="18"/>
      <c r="C276" s="19"/>
      <c r="D276" s="19"/>
      <c r="E276" s="19"/>
      <c r="F276" s="62"/>
    </row>
    <row r="277" spans="1:6" x14ac:dyDescent="0.2">
      <c r="A277" s="17"/>
      <c r="B277" s="18"/>
      <c r="C277" s="2"/>
      <c r="D277" s="2"/>
      <c r="E277" s="2"/>
      <c r="F277" s="61"/>
    </row>
    <row r="278" spans="1:6" x14ac:dyDescent="0.2">
      <c r="A278" s="23"/>
      <c r="B278" s="18"/>
      <c r="C278" s="2"/>
      <c r="D278" s="19"/>
      <c r="E278" s="2"/>
      <c r="F278" s="62"/>
    </row>
    <row r="279" spans="1:6" x14ac:dyDescent="0.2">
      <c r="A279" s="17"/>
      <c r="B279" s="18"/>
      <c r="C279" s="19"/>
      <c r="D279" s="19"/>
      <c r="E279" s="19"/>
      <c r="F279" s="61"/>
    </row>
    <row r="280" spans="1:6" x14ac:dyDescent="0.2">
      <c r="A280" s="17"/>
      <c r="B280" s="18"/>
      <c r="C280" s="19"/>
      <c r="D280" s="19"/>
      <c r="E280" s="19"/>
      <c r="F280" s="62"/>
    </row>
    <row r="281" spans="1:6" x14ac:dyDescent="0.2">
      <c r="A281" s="17"/>
      <c r="B281" s="18"/>
      <c r="C281" s="19"/>
      <c r="D281" s="19"/>
      <c r="E281" s="19"/>
      <c r="F281" s="61"/>
    </row>
    <row r="282" spans="1:6" x14ac:dyDescent="0.2">
      <c r="A282" s="17"/>
      <c r="B282" s="18"/>
      <c r="C282" s="19"/>
      <c r="D282" s="19"/>
      <c r="E282" s="19"/>
      <c r="F282" s="62"/>
    </row>
    <row r="283" spans="1:6" x14ac:dyDescent="0.2">
      <c r="A283" s="17"/>
      <c r="B283" s="18"/>
      <c r="C283" s="19"/>
      <c r="D283" s="19"/>
      <c r="E283" s="19"/>
      <c r="F283" s="61"/>
    </row>
    <row r="284" spans="1:6" x14ac:dyDescent="0.2">
      <c r="A284" s="17"/>
      <c r="B284" s="18"/>
      <c r="C284" s="19"/>
      <c r="D284" s="19"/>
      <c r="E284" s="19"/>
      <c r="F284" s="62"/>
    </row>
    <row r="285" spans="1:6" x14ac:dyDescent="0.2">
      <c r="A285" s="17"/>
      <c r="B285" s="18"/>
      <c r="C285" s="19"/>
      <c r="D285" s="19"/>
      <c r="E285" s="19"/>
      <c r="F285" s="61"/>
    </row>
    <row r="286" spans="1:6" x14ac:dyDescent="0.2">
      <c r="A286" s="17"/>
      <c r="B286" s="18"/>
      <c r="C286" s="19"/>
      <c r="D286" s="19"/>
      <c r="E286" s="19"/>
      <c r="F286" s="62"/>
    </row>
    <row r="287" spans="1:6" x14ac:dyDescent="0.2">
      <c r="A287" s="17"/>
      <c r="B287" s="18"/>
      <c r="C287" s="19"/>
      <c r="D287" s="19"/>
      <c r="E287" s="19"/>
      <c r="F287" s="61"/>
    </row>
    <row r="288" spans="1:6" x14ac:dyDescent="0.2">
      <c r="A288" s="17"/>
      <c r="B288" s="18"/>
      <c r="C288" s="19"/>
      <c r="D288" s="19"/>
      <c r="E288" s="19"/>
      <c r="F288" s="62"/>
    </row>
    <row r="289" spans="1:6" x14ac:dyDescent="0.2">
      <c r="A289" s="17"/>
      <c r="B289" s="18"/>
      <c r="C289" s="19"/>
      <c r="D289" s="19"/>
      <c r="E289" s="19"/>
      <c r="F289" s="61"/>
    </row>
    <row r="290" spans="1:6" x14ac:dyDescent="0.2">
      <c r="A290" s="17"/>
      <c r="B290" s="18"/>
      <c r="C290" s="19"/>
      <c r="D290" s="19"/>
      <c r="E290" s="19"/>
      <c r="F290" s="62"/>
    </row>
    <row r="291" spans="1:6" x14ac:dyDescent="0.2">
      <c r="A291" s="17"/>
      <c r="B291" s="18"/>
      <c r="C291" s="19"/>
      <c r="D291" s="19"/>
      <c r="E291" s="19"/>
      <c r="F291" s="61"/>
    </row>
    <row r="292" spans="1:6" x14ac:dyDescent="0.2">
      <c r="A292" s="17"/>
      <c r="B292" s="18"/>
      <c r="C292" s="2"/>
      <c r="D292" s="2"/>
      <c r="E292" s="2"/>
      <c r="F292" s="62"/>
    </row>
    <row r="293" spans="1:6" x14ac:dyDescent="0.2">
      <c r="A293" s="17"/>
      <c r="B293" s="18"/>
      <c r="C293" s="19"/>
      <c r="D293" s="19"/>
      <c r="E293" s="19"/>
      <c r="F293" s="61"/>
    </row>
    <row r="294" spans="1:6" x14ac:dyDescent="0.2">
      <c r="A294" s="17"/>
      <c r="B294" s="18"/>
      <c r="C294" s="19"/>
      <c r="D294" s="2"/>
      <c r="E294" s="2"/>
      <c r="F294" s="62"/>
    </row>
    <row r="295" spans="1:6" x14ac:dyDescent="0.2">
      <c r="A295" s="17"/>
      <c r="B295" s="18"/>
      <c r="C295" s="19"/>
      <c r="D295" s="19"/>
      <c r="E295" s="19"/>
      <c r="F295" s="61"/>
    </row>
    <row r="296" spans="1:6" x14ac:dyDescent="0.2">
      <c r="A296" s="17"/>
      <c r="B296" s="18"/>
      <c r="C296" s="19"/>
      <c r="D296" s="19"/>
      <c r="E296" s="19"/>
      <c r="F296" s="62"/>
    </row>
    <row r="297" spans="1:6" x14ac:dyDescent="0.2">
      <c r="A297" s="17"/>
      <c r="B297" s="18"/>
      <c r="C297" s="19"/>
      <c r="D297" s="19"/>
      <c r="E297" s="19"/>
      <c r="F297" s="61"/>
    </row>
    <row r="298" spans="1:6" x14ac:dyDescent="0.2">
      <c r="A298" s="17"/>
      <c r="B298" s="18"/>
      <c r="C298" s="19"/>
      <c r="D298" s="19"/>
      <c r="E298" s="19"/>
      <c r="F298" s="62"/>
    </row>
    <row r="299" spans="1:6" x14ac:dyDescent="0.2">
      <c r="A299" s="17"/>
      <c r="B299" s="18"/>
      <c r="C299" s="19"/>
      <c r="D299" s="19"/>
      <c r="E299" s="19"/>
      <c r="F299" s="61"/>
    </row>
    <row r="300" spans="1:6" x14ac:dyDescent="0.2">
      <c r="A300" s="17"/>
      <c r="B300" s="18"/>
      <c r="C300" s="19"/>
      <c r="D300" s="19"/>
      <c r="E300" s="19"/>
      <c r="F300" s="62"/>
    </row>
    <row r="301" spans="1:6" x14ac:dyDescent="0.2">
      <c r="A301" s="17"/>
      <c r="B301" s="18"/>
      <c r="C301" s="19"/>
      <c r="D301" s="19"/>
      <c r="E301" s="19"/>
      <c r="F301" s="61"/>
    </row>
    <row r="302" spans="1:6" x14ac:dyDescent="0.2">
      <c r="A302" s="17"/>
      <c r="B302" s="18"/>
      <c r="C302" s="19"/>
      <c r="D302" s="19"/>
      <c r="E302" s="19"/>
      <c r="F302" s="62"/>
    </row>
    <row r="303" spans="1:6" x14ac:dyDescent="0.2">
      <c r="A303" s="17"/>
      <c r="B303" s="18"/>
      <c r="C303" s="19"/>
      <c r="D303" s="19"/>
      <c r="E303" s="19"/>
      <c r="F303" s="61"/>
    </row>
    <row r="304" spans="1:6" x14ac:dyDescent="0.2">
      <c r="A304" s="17"/>
      <c r="B304" s="18"/>
      <c r="C304" s="19"/>
      <c r="D304" s="19"/>
      <c r="E304" s="19"/>
      <c r="F304" s="62"/>
    </row>
    <row r="305" spans="1:6" x14ac:dyDescent="0.2">
      <c r="A305" s="17"/>
      <c r="B305" s="18"/>
      <c r="C305" s="19"/>
      <c r="D305" s="19"/>
      <c r="E305" s="19"/>
      <c r="F305" s="61"/>
    </row>
    <row r="306" spans="1:6" x14ac:dyDescent="0.2">
      <c r="A306" s="17"/>
      <c r="B306" s="18"/>
      <c r="C306" s="19"/>
      <c r="D306" s="19"/>
      <c r="E306" s="19"/>
      <c r="F306" s="62"/>
    </row>
    <row r="307" spans="1:6" x14ac:dyDescent="0.2">
      <c r="A307" s="17"/>
      <c r="B307" s="18"/>
      <c r="C307" s="19"/>
      <c r="D307" s="19"/>
      <c r="E307" s="19"/>
      <c r="F307" s="61"/>
    </row>
    <row r="308" spans="1:6" x14ac:dyDescent="0.2">
      <c r="A308" s="17"/>
      <c r="B308" s="18"/>
      <c r="C308" s="19"/>
      <c r="D308" s="19"/>
      <c r="E308" s="19"/>
      <c r="F308" s="62"/>
    </row>
    <row r="309" spans="1:6" x14ac:dyDescent="0.2">
      <c r="A309" s="17"/>
      <c r="B309" s="18"/>
      <c r="C309" s="19"/>
      <c r="D309" s="19"/>
      <c r="E309" s="19"/>
      <c r="F309" s="61"/>
    </row>
    <row r="310" spans="1:6" x14ac:dyDescent="0.2">
      <c r="A310" s="17"/>
      <c r="B310" s="18"/>
      <c r="C310" s="2"/>
      <c r="D310" s="19"/>
      <c r="E310" s="2"/>
      <c r="F310" s="62"/>
    </row>
    <row r="311" spans="1:6" x14ac:dyDescent="0.2">
      <c r="A311" s="17"/>
      <c r="B311" s="18"/>
      <c r="C311" s="19"/>
      <c r="D311" s="19"/>
      <c r="E311" s="19"/>
      <c r="F311" s="61"/>
    </row>
    <row r="312" spans="1:6" x14ac:dyDescent="0.2">
      <c r="A312" s="17"/>
      <c r="B312" s="18"/>
      <c r="C312" s="19"/>
      <c r="D312" s="2"/>
      <c r="E312" s="2"/>
      <c r="F312" s="62"/>
    </row>
    <row r="313" spans="1:6" x14ac:dyDescent="0.2">
      <c r="A313" s="17"/>
      <c r="B313" s="18"/>
      <c r="C313" s="19"/>
      <c r="D313" s="19"/>
      <c r="E313" s="19"/>
      <c r="F313" s="61"/>
    </row>
    <row r="314" spans="1:6" x14ac:dyDescent="0.2">
      <c r="A314" s="17"/>
      <c r="B314" s="18"/>
      <c r="C314" s="19"/>
      <c r="D314" s="19"/>
      <c r="E314" s="19"/>
      <c r="F314" s="62"/>
    </row>
    <row r="315" spans="1:6" x14ac:dyDescent="0.2">
      <c r="A315" s="17"/>
      <c r="B315" s="18"/>
      <c r="C315" s="19"/>
      <c r="D315" s="19"/>
      <c r="E315" s="19"/>
      <c r="F315" s="61"/>
    </row>
    <row r="316" spans="1:6" x14ac:dyDescent="0.2">
      <c r="A316" s="17"/>
      <c r="B316" s="18"/>
      <c r="C316" s="19"/>
      <c r="D316" s="19"/>
      <c r="E316" s="19"/>
      <c r="F316" s="62"/>
    </row>
    <row r="317" spans="1:6" x14ac:dyDescent="0.2">
      <c r="A317" s="17"/>
      <c r="B317" s="18"/>
      <c r="C317" s="19"/>
      <c r="D317" s="19"/>
      <c r="E317" s="19"/>
      <c r="F317" s="61"/>
    </row>
    <row r="318" spans="1:6" x14ac:dyDescent="0.2">
      <c r="A318" s="17"/>
      <c r="B318" s="18"/>
      <c r="C318" s="2"/>
      <c r="D318" s="2"/>
      <c r="E318" s="2"/>
      <c r="F318" s="62"/>
    </row>
    <row r="319" spans="1:6" x14ac:dyDescent="0.2">
      <c r="A319" s="17"/>
      <c r="B319" s="18"/>
      <c r="C319" s="19"/>
      <c r="D319" s="19"/>
      <c r="E319" s="19"/>
      <c r="F319" s="61"/>
    </row>
    <row r="320" spans="1:6" x14ac:dyDescent="0.2">
      <c r="A320" s="17"/>
      <c r="B320" s="18"/>
      <c r="C320" s="19"/>
      <c r="D320" s="19"/>
      <c r="E320" s="19"/>
      <c r="F320" s="62"/>
    </row>
    <row r="321" spans="1:6" x14ac:dyDescent="0.2">
      <c r="A321" s="17"/>
      <c r="B321" s="18"/>
      <c r="C321" s="2"/>
      <c r="D321" s="2"/>
      <c r="E321" s="2"/>
      <c r="F321" s="61"/>
    </row>
    <row r="322" spans="1:6" x14ac:dyDescent="0.2">
      <c r="A322" s="23"/>
      <c r="B322" s="18"/>
      <c r="C322" s="2"/>
      <c r="D322" s="2"/>
      <c r="E322" s="2"/>
      <c r="F322" s="62"/>
    </row>
    <row r="323" spans="1:6" x14ac:dyDescent="0.2">
      <c r="A323" s="17"/>
      <c r="B323" s="18"/>
      <c r="C323" s="19"/>
      <c r="D323" s="19"/>
      <c r="E323" s="2"/>
      <c r="F323" s="61"/>
    </row>
    <row r="324" spans="1:6" x14ac:dyDescent="0.2">
      <c r="A324" s="17"/>
      <c r="B324" s="18"/>
      <c r="C324" s="2"/>
      <c r="D324" s="2"/>
      <c r="E324" s="2"/>
      <c r="F324" s="62"/>
    </row>
    <row r="325" spans="1:6" x14ac:dyDescent="0.2">
      <c r="A325" s="17"/>
      <c r="B325" s="18"/>
      <c r="C325" s="19"/>
      <c r="D325" s="19"/>
      <c r="E325" s="19"/>
      <c r="F325" s="61"/>
    </row>
    <row r="326" spans="1:6" x14ac:dyDescent="0.2">
      <c r="A326" s="17"/>
      <c r="B326" s="18"/>
      <c r="C326" s="19"/>
      <c r="D326" s="19"/>
      <c r="E326" s="19"/>
      <c r="F326" s="62"/>
    </row>
    <row r="327" spans="1:6" x14ac:dyDescent="0.2">
      <c r="A327" s="17"/>
      <c r="B327" s="18"/>
      <c r="C327" s="19"/>
      <c r="D327" s="19"/>
      <c r="E327" s="19"/>
      <c r="F327" s="61"/>
    </row>
    <row r="328" spans="1:6" x14ac:dyDescent="0.2">
      <c r="A328" s="17"/>
      <c r="B328" s="18"/>
      <c r="C328" s="19"/>
      <c r="D328" s="19"/>
      <c r="E328" s="19"/>
      <c r="F328" s="62"/>
    </row>
    <row r="329" spans="1:6" x14ac:dyDescent="0.2">
      <c r="A329" s="17"/>
      <c r="B329" s="18"/>
      <c r="C329" s="19"/>
      <c r="D329" s="19"/>
      <c r="E329" s="19"/>
      <c r="F329" s="61"/>
    </row>
    <row r="330" spans="1:6" x14ac:dyDescent="0.2">
      <c r="A330" s="17"/>
      <c r="B330" s="18"/>
      <c r="C330" s="19"/>
      <c r="D330" s="19"/>
      <c r="E330" s="19"/>
      <c r="F330" s="62"/>
    </row>
    <row r="331" spans="1:6" x14ac:dyDescent="0.2">
      <c r="A331" s="17"/>
      <c r="B331" s="18"/>
      <c r="C331" s="19"/>
      <c r="D331" s="19"/>
      <c r="E331" s="19"/>
      <c r="F331" s="61"/>
    </row>
    <row r="332" spans="1:6" x14ac:dyDescent="0.2">
      <c r="A332" s="17"/>
      <c r="B332" s="18"/>
      <c r="C332" s="19"/>
      <c r="D332" s="19"/>
      <c r="E332" s="19"/>
      <c r="F332" s="62"/>
    </row>
    <row r="333" spans="1:6" x14ac:dyDescent="0.2">
      <c r="A333" s="17"/>
      <c r="B333" s="18"/>
      <c r="C333" s="19"/>
      <c r="D333" s="19"/>
      <c r="E333" s="19"/>
      <c r="F333" s="61"/>
    </row>
    <row r="334" spans="1:6" x14ac:dyDescent="0.2">
      <c r="A334" s="17"/>
      <c r="B334" s="18"/>
      <c r="C334" s="19"/>
      <c r="D334" s="19"/>
      <c r="E334" s="19"/>
      <c r="F334" s="62"/>
    </row>
    <row r="335" spans="1:6" x14ac:dyDescent="0.2">
      <c r="A335" s="17"/>
      <c r="B335" s="18"/>
      <c r="C335" s="19"/>
      <c r="D335" s="19"/>
      <c r="E335" s="19"/>
      <c r="F335" s="61"/>
    </row>
    <row r="336" spans="1:6" x14ac:dyDescent="0.2">
      <c r="A336" s="17"/>
      <c r="B336" s="18"/>
      <c r="C336" s="19"/>
      <c r="D336" s="2"/>
      <c r="E336" s="2"/>
      <c r="F336" s="62"/>
    </row>
    <row r="337" spans="1:6" x14ac:dyDescent="0.2">
      <c r="A337" s="17"/>
      <c r="B337" s="18"/>
      <c r="C337" s="19"/>
      <c r="D337" s="19"/>
      <c r="E337" s="19"/>
      <c r="F337" s="61"/>
    </row>
    <row r="338" spans="1:6" x14ac:dyDescent="0.2">
      <c r="A338" s="17"/>
      <c r="B338" s="18"/>
      <c r="C338" s="19"/>
      <c r="D338" s="19"/>
      <c r="E338" s="2"/>
      <c r="F338" s="62"/>
    </row>
    <row r="339" spans="1:6" x14ac:dyDescent="0.2">
      <c r="A339" s="23"/>
      <c r="B339" s="18"/>
      <c r="C339" s="2"/>
      <c r="D339" s="2"/>
      <c r="E339" s="2"/>
      <c r="F339" s="61"/>
    </row>
    <row r="340" spans="1:6" x14ac:dyDescent="0.2">
      <c r="A340" s="17"/>
      <c r="B340" s="18"/>
      <c r="C340" s="2"/>
      <c r="D340" s="19"/>
      <c r="E340" s="19"/>
      <c r="F340" s="62"/>
    </row>
    <row r="341" spans="1:6" x14ac:dyDescent="0.2">
      <c r="A341" s="17"/>
      <c r="B341" s="18"/>
      <c r="C341" s="2"/>
      <c r="D341" s="19"/>
      <c r="E341" s="19"/>
      <c r="F341" s="61"/>
    </row>
    <row r="342" spans="1:6" x14ac:dyDescent="0.2">
      <c r="A342" s="17"/>
      <c r="B342" s="18"/>
      <c r="C342" s="2"/>
      <c r="D342" s="19"/>
      <c r="E342" s="19"/>
      <c r="F342" s="62"/>
    </row>
    <row r="343" spans="1:6" x14ac:dyDescent="0.2">
      <c r="A343" s="17"/>
      <c r="B343" s="18"/>
      <c r="C343" s="2"/>
      <c r="D343" s="19"/>
      <c r="E343" s="19"/>
      <c r="F343" s="61"/>
    </row>
    <row r="344" spans="1:6" x14ac:dyDescent="0.2">
      <c r="A344" s="17"/>
      <c r="B344" s="18"/>
      <c r="C344" s="2"/>
      <c r="D344" s="19"/>
      <c r="E344" s="19"/>
      <c r="F344" s="62"/>
    </row>
    <row r="345" spans="1:6" x14ac:dyDescent="0.2">
      <c r="A345" s="17"/>
      <c r="B345" s="18"/>
      <c r="C345" s="2"/>
      <c r="D345" s="19"/>
      <c r="E345" s="19"/>
      <c r="F345" s="61"/>
    </row>
    <row r="346" spans="1:6" x14ac:dyDescent="0.2">
      <c r="A346" s="17"/>
      <c r="B346" s="18"/>
      <c r="C346" s="2"/>
      <c r="D346" s="19"/>
      <c r="E346" s="19"/>
      <c r="F346" s="62"/>
    </row>
    <row r="347" spans="1:6" x14ac:dyDescent="0.2">
      <c r="A347" s="17"/>
      <c r="B347" s="18"/>
      <c r="C347" s="2"/>
      <c r="D347" s="19"/>
      <c r="E347" s="19"/>
      <c r="F347" s="61"/>
    </row>
    <row r="348" spans="1:6" x14ac:dyDescent="0.2">
      <c r="A348" s="17"/>
      <c r="B348" s="18"/>
      <c r="C348" s="2"/>
      <c r="D348" s="2"/>
      <c r="E348" s="2"/>
      <c r="F348" s="62"/>
    </row>
    <row r="349" spans="1:6" x14ac:dyDescent="0.2">
      <c r="A349" s="23"/>
      <c r="B349" s="18"/>
      <c r="C349" s="2"/>
      <c r="D349" s="2"/>
      <c r="E349" s="2"/>
      <c r="F349" s="61"/>
    </row>
    <row r="350" spans="1:6" x14ac:dyDescent="0.2">
      <c r="A350" s="17"/>
      <c r="B350" s="18"/>
      <c r="C350" s="19"/>
      <c r="D350" s="19"/>
      <c r="E350" s="19"/>
      <c r="F350" s="62"/>
    </row>
    <row r="351" spans="1:6" x14ac:dyDescent="0.2">
      <c r="A351" s="17"/>
      <c r="B351" s="18"/>
      <c r="C351" s="19"/>
      <c r="D351" s="19"/>
      <c r="E351" s="19"/>
      <c r="F351" s="61"/>
    </row>
    <row r="352" spans="1:6" x14ac:dyDescent="0.2">
      <c r="A352" s="17"/>
      <c r="B352" s="18"/>
      <c r="C352" s="19"/>
      <c r="D352" s="19"/>
      <c r="E352" s="19"/>
      <c r="F352" s="62"/>
    </row>
    <row r="353" spans="1:6" x14ac:dyDescent="0.2">
      <c r="A353" s="17"/>
      <c r="B353" s="18"/>
      <c r="C353" s="19"/>
      <c r="D353" s="19"/>
      <c r="E353" s="19"/>
      <c r="F353" s="61"/>
    </row>
    <row r="354" spans="1:6" x14ac:dyDescent="0.2">
      <c r="A354" s="17"/>
      <c r="B354" s="18"/>
      <c r="C354" s="2"/>
      <c r="D354" s="2"/>
      <c r="E354" s="2"/>
      <c r="F354" s="62"/>
    </row>
    <row r="355" spans="1:6" x14ac:dyDescent="0.2">
      <c r="A355" s="23"/>
      <c r="B355" s="18"/>
      <c r="C355" s="2"/>
      <c r="D355" s="2"/>
      <c r="E355" s="2"/>
      <c r="F355" s="61"/>
    </row>
    <row r="356" spans="1:6" x14ac:dyDescent="0.2">
      <c r="A356" s="17"/>
      <c r="B356" s="18"/>
      <c r="C356" s="19"/>
      <c r="D356" s="19"/>
      <c r="E356" s="19"/>
      <c r="F356" s="62"/>
    </row>
    <row r="357" spans="1:6" x14ac:dyDescent="0.2">
      <c r="A357" s="17"/>
      <c r="B357" s="18"/>
      <c r="C357" s="19"/>
      <c r="D357" s="19"/>
      <c r="E357" s="19"/>
      <c r="F357" s="61"/>
    </row>
    <row r="358" spans="1:6" x14ac:dyDescent="0.2">
      <c r="A358" s="17"/>
      <c r="B358" s="18"/>
      <c r="C358" s="19"/>
      <c r="D358" s="19"/>
      <c r="E358" s="19"/>
      <c r="F358" s="62"/>
    </row>
    <row r="359" spans="1:6" x14ac:dyDescent="0.2">
      <c r="A359" s="17"/>
      <c r="B359" s="18"/>
      <c r="C359" s="19"/>
      <c r="D359" s="19"/>
      <c r="E359" s="19"/>
      <c r="F359" s="61"/>
    </row>
    <row r="360" spans="1:6" x14ac:dyDescent="0.2">
      <c r="A360" s="17"/>
      <c r="B360" s="18"/>
      <c r="C360" s="2"/>
      <c r="D360" s="2"/>
      <c r="E360" s="2"/>
      <c r="F360" s="62"/>
    </row>
    <row r="361" spans="1:6" x14ac:dyDescent="0.2">
      <c r="A361" s="17"/>
      <c r="B361" s="18"/>
      <c r="C361" s="19"/>
      <c r="D361" s="19"/>
      <c r="E361" s="19"/>
      <c r="F361" s="61"/>
    </row>
    <row r="362" spans="1:6" x14ac:dyDescent="0.2">
      <c r="A362" s="17"/>
      <c r="B362" s="18"/>
      <c r="C362" s="2"/>
      <c r="D362" s="19"/>
      <c r="E362" s="19"/>
      <c r="F362" s="62"/>
    </row>
    <row r="363" spans="1:6" x14ac:dyDescent="0.2">
      <c r="A363" s="17"/>
      <c r="B363" s="18"/>
      <c r="C363" s="2"/>
      <c r="D363" s="19"/>
      <c r="E363" s="19"/>
      <c r="F363" s="61"/>
    </row>
    <row r="364" spans="1:6" x14ac:dyDescent="0.2">
      <c r="A364" s="17"/>
      <c r="B364" s="18"/>
      <c r="C364" s="2"/>
      <c r="D364" s="19"/>
      <c r="E364" s="19"/>
      <c r="F364" s="62"/>
    </row>
    <row r="365" spans="1:6" x14ac:dyDescent="0.2">
      <c r="A365" s="17"/>
      <c r="B365" s="18"/>
      <c r="C365" s="2"/>
      <c r="D365" s="19"/>
      <c r="E365" s="19"/>
      <c r="F365" s="61"/>
    </row>
    <row r="366" spans="1:6" x14ac:dyDescent="0.2">
      <c r="A366" s="17"/>
      <c r="B366" s="18"/>
      <c r="C366" s="2"/>
      <c r="D366" s="19"/>
      <c r="E366" s="19"/>
      <c r="F366" s="62"/>
    </row>
    <row r="367" spans="1:6" x14ac:dyDescent="0.2">
      <c r="A367" s="17"/>
      <c r="B367" s="18"/>
      <c r="C367" s="2"/>
      <c r="D367" s="19"/>
      <c r="E367" s="19"/>
      <c r="F367" s="61"/>
    </row>
    <row r="368" spans="1:6" x14ac:dyDescent="0.2">
      <c r="A368" s="17"/>
      <c r="B368" s="18"/>
      <c r="C368" s="2"/>
      <c r="D368" s="19"/>
      <c r="E368" s="19"/>
      <c r="F368" s="62"/>
    </row>
    <row r="369" spans="1:6" x14ac:dyDescent="0.2">
      <c r="A369" s="17"/>
      <c r="B369" s="18"/>
      <c r="C369" s="2"/>
      <c r="D369" s="2"/>
      <c r="E369" s="2"/>
      <c r="F369" s="61"/>
    </row>
    <row r="370" spans="1:6" x14ac:dyDescent="0.2">
      <c r="A370" s="17"/>
      <c r="B370" s="18"/>
      <c r="C370" s="2"/>
      <c r="D370" s="2"/>
      <c r="E370" s="2"/>
      <c r="F370" s="61"/>
    </row>
    <row r="371" spans="1:6" x14ac:dyDescent="0.2">
      <c r="A371" s="17"/>
      <c r="B371" s="28"/>
      <c r="C371" s="29"/>
      <c r="D371" s="29"/>
      <c r="E371" s="29"/>
      <c r="F371" s="64"/>
    </row>
    <row r="372" spans="1:6" x14ac:dyDescent="0.2">
      <c r="A372" s="17"/>
      <c r="B372" s="30"/>
      <c r="C372" s="31"/>
      <c r="D372" s="31"/>
      <c r="E372" s="32"/>
      <c r="F372" s="65"/>
    </row>
    <row r="373" spans="1:6" x14ac:dyDescent="0.2">
      <c r="A373" s="17"/>
      <c r="B373" s="30"/>
      <c r="C373" s="31"/>
      <c r="D373" s="31"/>
      <c r="E373" s="31"/>
      <c r="F373" s="65"/>
    </row>
    <row r="374" spans="1:6" x14ac:dyDescent="0.2">
      <c r="A374" s="17"/>
      <c r="B374" s="30"/>
      <c r="C374" s="31"/>
      <c r="D374" s="31"/>
      <c r="E374" s="31"/>
      <c r="F374" s="65"/>
    </row>
    <row r="375" spans="1:6" x14ac:dyDescent="0.2">
      <c r="A375" s="17"/>
      <c r="B375" s="30"/>
      <c r="C375" s="31"/>
      <c r="D375" s="31"/>
      <c r="E375" s="31"/>
      <c r="F375" s="65"/>
    </row>
    <row r="376" spans="1:6" x14ac:dyDescent="0.2">
      <c r="A376" s="17"/>
      <c r="B376" s="33"/>
      <c r="C376" s="34"/>
      <c r="D376" s="34"/>
      <c r="E376" s="35"/>
      <c r="F376" s="66"/>
    </row>
    <row r="377" spans="1:6" x14ac:dyDescent="0.2">
      <c r="A377" s="17"/>
      <c r="B377" s="18"/>
      <c r="C377" s="2"/>
      <c r="D377" s="2"/>
      <c r="E377" s="2"/>
      <c r="F377" s="61"/>
    </row>
    <row r="378" spans="1:6" x14ac:dyDescent="0.2">
      <c r="A378" s="17"/>
      <c r="B378" s="18"/>
      <c r="C378" s="2"/>
      <c r="D378" s="2"/>
      <c r="E378" s="2"/>
      <c r="F378" s="61"/>
    </row>
    <row r="379" spans="1:6" x14ac:dyDescent="0.2">
      <c r="A379" s="17"/>
      <c r="B379" s="18"/>
      <c r="C379" s="2"/>
      <c r="D379" s="2"/>
      <c r="E379" s="2"/>
      <c r="F379" s="61"/>
    </row>
    <row r="380" spans="1:6" x14ac:dyDescent="0.2">
      <c r="A380" s="17"/>
      <c r="B380" s="18"/>
      <c r="C380" s="2"/>
      <c r="D380" s="2"/>
      <c r="E380" s="2"/>
      <c r="F380" s="61"/>
    </row>
    <row r="381" spans="1:6" x14ac:dyDescent="0.2">
      <c r="A381" s="17"/>
      <c r="B381" s="18"/>
      <c r="C381" s="2"/>
      <c r="D381" s="2"/>
      <c r="E381" s="2"/>
      <c r="F381" s="61"/>
    </row>
    <row r="382" spans="1:6" x14ac:dyDescent="0.2">
      <c r="A382" s="17"/>
      <c r="B382" s="18"/>
      <c r="C382" s="2"/>
      <c r="D382" s="2"/>
      <c r="E382" s="2"/>
      <c r="F382" s="61"/>
    </row>
    <row r="383" spans="1:6" x14ac:dyDescent="0.2">
      <c r="A383" s="17"/>
      <c r="B383" s="18"/>
      <c r="C383" s="2"/>
      <c r="D383" s="2"/>
      <c r="E383" s="2"/>
      <c r="F383" s="61"/>
    </row>
    <row r="384" spans="1:6" x14ac:dyDescent="0.2">
      <c r="A384" s="17"/>
      <c r="B384" s="18"/>
      <c r="C384" s="2"/>
      <c r="D384" s="2"/>
      <c r="E384" s="2"/>
      <c r="F384" s="61"/>
    </row>
    <row r="385" spans="1:6" x14ac:dyDescent="0.2">
      <c r="A385" s="17"/>
      <c r="B385" s="18"/>
      <c r="C385" s="2"/>
      <c r="D385" s="2"/>
      <c r="E385" s="2"/>
      <c r="F385" s="61"/>
    </row>
    <row r="386" spans="1:6" x14ac:dyDescent="0.2">
      <c r="A386" s="17"/>
      <c r="B386" s="18"/>
      <c r="C386" s="2"/>
      <c r="D386" s="2"/>
      <c r="E386" s="2"/>
      <c r="F386" s="61"/>
    </row>
    <row r="387" spans="1:6" x14ac:dyDescent="0.2">
      <c r="F387" s="67"/>
    </row>
    <row r="388" spans="1:6" x14ac:dyDescent="0.2">
      <c r="F388" s="67"/>
    </row>
    <row r="389" spans="1:6" x14ac:dyDescent="0.2">
      <c r="F389" s="67"/>
    </row>
    <row r="390" spans="1:6" x14ac:dyDescent="0.2">
      <c r="F390" s="67"/>
    </row>
    <row r="391" spans="1:6" x14ac:dyDescent="0.2">
      <c r="F391" s="67"/>
    </row>
    <row r="392" spans="1:6" x14ac:dyDescent="0.2">
      <c r="F392" s="67"/>
    </row>
    <row r="393" spans="1:6" x14ac:dyDescent="0.2">
      <c r="F393" s="67"/>
    </row>
    <row r="394" spans="1:6" x14ac:dyDescent="0.2">
      <c r="F394" s="67"/>
    </row>
    <row r="395" spans="1:6" x14ac:dyDescent="0.2">
      <c r="F395" s="67"/>
    </row>
    <row r="396" spans="1:6" x14ac:dyDescent="0.2">
      <c r="F396" s="67"/>
    </row>
    <row r="397" spans="1:6" x14ac:dyDescent="0.2">
      <c r="F397" s="67"/>
    </row>
    <row r="398" spans="1:6" x14ac:dyDescent="0.2">
      <c r="F398" s="67"/>
    </row>
    <row r="399" spans="1:6" x14ac:dyDescent="0.2">
      <c r="F399" s="67"/>
    </row>
    <row r="400" spans="1:6" x14ac:dyDescent="0.2">
      <c r="F400" s="67"/>
    </row>
    <row r="401" spans="6:6" x14ac:dyDescent="0.2">
      <c r="F401" s="67"/>
    </row>
    <row r="402" spans="6:6" x14ac:dyDescent="0.2">
      <c r="F402" s="67"/>
    </row>
    <row r="403" spans="6:6" x14ac:dyDescent="0.2">
      <c r="F403" s="67"/>
    </row>
    <row r="404" spans="6:6" x14ac:dyDescent="0.2">
      <c r="F404" s="67"/>
    </row>
    <row r="405" spans="6:6" x14ac:dyDescent="0.2">
      <c r="F405" s="67"/>
    </row>
    <row r="406" spans="6:6" x14ac:dyDescent="0.2">
      <c r="F406" s="67"/>
    </row>
    <row r="407" spans="6:6" x14ac:dyDescent="0.2">
      <c r="F407" s="67"/>
    </row>
    <row r="408" spans="6:6" x14ac:dyDescent="0.2">
      <c r="F408" s="67"/>
    </row>
    <row r="409" spans="6:6" x14ac:dyDescent="0.2">
      <c r="F409" s="67"/>
    </row>
    <row r="410" spans="6:6" x14ac:dyDescent="0.2">
      <c r="F410" s="67"/>
    </row>
    <row r="411" spans="6:6" x14ac:dyDescent="0.2">
      <c r="F411" s="67"/>
    </row>
    <row r="412" spans="6:6" x14ac:dyDescent="0.2">
      <c r="F412" s="67"/>
    </row>
    <row r="413" spans="6:6" x14ac:dyDescent="0.2">
      <c r="F413" s="67"/>
    </row>
    <row r="414" spans="6:6" x14ac:dyDescent="0.2">
      <c r="F414" s="67"/>
    </row>
    <row r="415" spans="6:6" x14ac:dyDescent="0.2">
      <c r="F415" s="67"/>
    </row>
    <row r="416" spans="6:6" x14ac:dyDescent="0.2">
      <c r="F416" s="67"/>
    </row>
    <row r="417" spans="6:6" x14ac:dyDescent="0.2">
      <c r="F417" s="67"/>
    </row>
    <row r="418" spans="6:6" x14ac:dyDescent="0.2">
      <c r="F418" s="67"/>
    </row>
    <row r="419" spans="6:6" x14ac:dyDescent="0.2">
      <c r="F419" s="67"/>
    </row>
    <row r="420" spans="6:6" x14ac:dyDescent="0.2">
      <c r="F420" s="67"/>
    </row>
    <row r="421" spans="6:6" x14ac:dyDescent="0.2">
      <c r="F421" s="67"/>
    </row>
    <row r="422" spans="6:6" x14ac:dyDescent="0.2">
      <c r="F422" s="67"/>
    </row>
    <row r="423" spans="6:6" x14ac:dyDescent="0.2">
      <c r="F423" s="67"/>
    </row>
    <row r="424" spans="6:6" x14ac:dyDescent="0.2">
      <c r="F424" s="67"/>
    </row>
    <row r="425" spans="6:6" x14ac:dyDescent="0.2">
      <c r="F425" s="67"/>
    </row>
    <row r="426" spans="6:6" x14ac:dyDescent="0.2">
      <c r="F426" s="67"/>
    </row>
    <row r="427" spans="6:6" x14ac:dyDescent="0.2">
      <c r="F427" s="67"/>
    </row>
    <row r="428" spans="6:6" x14ac:dyDescent="0.2">
      <c r="F428" s="67"/>
    </row>
    <row r="429" spans="6:6" x14ac:dyDescent="0.2">
      <c r="F429" s="67"/>
    </row>
    <row r="430" spans="6:6" x14ac:dyDescent="0.2">
      <c r="F430" s="67"/>
    </row>
    <row r="431" spans="6:6" x14ac:dyDescent="0.2">
      <c r="F431" s="67"/>
    </row>
    <row r="432" spans="6:6" x14ac:dyDescent="0.2">
      <c r="F432" s="67"/>
    </row>
    <row r="433" spans="6:6" x14ac:dyDescent="0.2">
      <c r="F433" s="67"/>
    </row>
    <row r="434" spans="6:6" x14ac:dyDescent="0.2">
      <c r="F434" s="67"/>
    </row>
    <row r="435" spans="6:6" x14ac:dyDescent="0.2">
      <c r="F435" s="67"/>
    </row>
    <row r="436" spans="6:6" x14ac:dyDescent="0.2">
      <c r="F436" s="67"/>
    </row>
    <row r="437" spans="6:6" x14ac:dyDescent="0.2">
      <c r="F437" s="67"/>
    </row>
    <row r="438" spans="6:6" x14ac:dyDescent="0.2">
      <c r="F438" s="67"/>
    </row>
    <row r="439" spans="6:6" x14ac:dyDescent="0.2">
      <c r="F439" s="67"/>
    </row>
    <row r="440" spans="6:6" x14ac:dyDescent="0.2">
      <c r="F440" s="67"/>
    </row>
    <row r="441" spans="6:6" x14ac:dyDescent="0.2">
      <c r="F441" s="67"/>
    </row>
    <row r="442" spans="6:6" x14ac:dyDescent="0.2">
      <c r="F442" s="67"/>
    </row>
    <row r="443" spans="6:6" x14ac:dyDescent="0.2">
      <c r="F443" s="67"/>
    </row>
    <row r="444" spans="6:6" x14ac:dyDescent="0.2">
      <c r="F444" s="67"/>
    </row>
    <row r="445" spans="6:6" x14ac:dyDescent="0.2">
      <c r="F445" s="67"/>
    </row>
    <row r="446" spans="6:6" x14ac:dyDescent="0.2">
      <c r="F446" s="67"/>
    </row>
    <row r="447" spans="6:6" x14ac:dyDescent="0.2">
      <c r="F447" s="67"/>
    </row>
    <row r="448" spans="6:6" x14ac:dyDescent="0.2">
      <c r="F448" s="67"/>
    </row>
    <row r="449" spans="6:6" x14ac:dyDescent="0.2">
      <c r="F449" s="67"/>
    </row>
    <row r="450" spans="6:6" x14ac:dyDescent="0.2">
      <c r="F450" s="67"/>
    </row>
    <row r="451" spans="6:6" x14ac:dyDescent="0.2">
      <c r="F451" s="67"/>
    </row>
    <row r="452" spans="6:6" x14ac:dyDescent="0.2">
      <c r="F452" s="67"/>
    </row>
    <row r="453" spans="6:6" x14ac:dyDescent="0.2">
      <c r="F453" s="67"/>
    </row>
    <row r="454" spans="6:6" x14ac:dyDescent="0.2">
      <c r="F454" s="67"/>
    </row>
    <row r="455" spans="6:6" x14ac:dyDescent="0.2">
      <c r="F455" s="67"/>
    </row>
    <row r="456" spans="6:6" x14ac:dyDescent="0.2">
      <c r="F456" s="67"/>
    </row>
    <row r="457" spans="6:6" x14ac:dyDescent="0.2">
      <c r="F457" s="67"/>
    </row>
    <row r="458" spans="6:6" x14ac:dyDescent="0.2">
      <c r="F458" s="67"/>
    </row>
    <row r="459" spans="6:6" x14ac:dyDescent="0.2">
      <c r="F459" s="67"/>
    </row>
    <row r="460" spans="6:6" x14ac:dyDescent="0.2">
      <c r="F460" s="67"/>
    </row>
    <row r="461" spans="6:6" x14ac:dyDescent="0.2">
      <c r="F461" s="67"/>
    </row>
    <row r="462" spans="6:6" x14ac:dyDescent="0.2">
      <c r="F462" s="67"/>
    </row>
    <row r="463" spans="6:6" x14ac:dyDescent="0.2">
      <c r="F463" s="67"/>
    </row>
    <row r="464" spans="6:6" x14ac:dyDescent="0.2">
      <c r="F464" s="67"/>
    </row>
    <row r="465" spans="6:6" x14ac:dyDescent="0.2">
      <c r="F465" s="67"/>
    </row>
    <row r="466" spans="6:6" x14ac:dyDescent="0.2">
      <c r="F466" s="67"/>
    </row>
    <row r="467" spans="6:6" x14ac:dyDescent="0.2">
      <c r="F467" s="67"/>
    </row>
    <row r="468" spans="6:6" x14ac:dyDescent="0.2">
      <c r="F468" s="67"/>
    </row>
    <row r="469" spans="6:6" x14ac:dyDescent="0.2">
      <c r="F469" s="67"/>
    </row>
    <row r="470" spans="6:6" x14ac:dyDescent="0.2">
      <c r="F470" s="67"/>
    </row>
    <row r="471" spans="6:6" x14ac:dyDescent="0.2">
      <c r="F471" s="67"/>
    </row>
    <row r="472" spans="6:6" x14ac:dyDescent="0.2">
      <c r="F472" s="67"/>
    </row>
    <row r="473" spans="6:6" x14ac:dyDescent="0.2">
      <c r="F473" s="67"/>
    </row>
    <row r="474" spans="6:6" x14ac:dyDescent="0.2">
      <c r="F474" s="67"/>
    </row>
    <row r="475" spans="6:6" x14ac:dyDescent="0.2">
      <c r="F475" s="67"/>
    </row>
    <row r="476" spans="6:6" x14ac:dyDescent="0.2">
      <c r="F476" s="67"/>
    </row>
    <row r="477" spans="6:6" x14ac:dyDescent="0.2">
      <c r="F477" s="67"/>
    </row>
    <row r="478" spans="6:6" x14ac:dyDescent="0.2">
      <c r="F478" s="67"/>
    </row>
    <row r="479" spans="6:6" x14ac:dyDescent="0.2">
      <c r="F479" s="67"/>
    </row>
    <row r="480" spans="6:6" x14ac:dyDescent="0.2">
      <c r="F480" s="67"/>
    </row>
    <row r="481" spans="6:6" x14ac:dyDescent="0.2">
      <c r="F481" s="67"/>
    </row>
    <row r="482" spans="6:6" x14ac:dyDescent="0.2">
      <c r="F482" s="67"/>
    </row>
    <row r="483" spans="6:6" x14ac:dyDescent="0.2">
      <c r="F483" s="67"/>
    </row>
    <row r="484" spans="6:6" x14ac:dyDescent="0.2">
      <c r="F484" s="67"/>
    </row>
    <row r="485" spans="6:6" x14ac:dyDescent="0.2">
      <c r="F485" s="67"/>
    </row>
    <row r="486" spans="6:6" x14ac:dyDescent="0.2">
      <c r="F486" s="67"/>
    </row>
    <row r="487" spans="6:6" x14ac:dyDescent="0.2">
      <c r="F487" s="67"/>
    </row>
    <row r="488" spans="6:6" x14ac:dyDescent="0.2">
      <c r="F488" s="67"/>
    </row>
    <row r="489" spans="6:6" x14ac:dyDescent="0.2">
      <c r="F489" s="67"/>
    </row>
    <row r="490" spans="6:6" x14ac:dyDescent="0.2">
      <c r="F490" s="67"/>
    </row>
    <row r="491" spans="6:6" x14ac:dyDescent="0.2">
      <c r="F491" s="67"/>
    </row>
    <row r="492" spans="6:6" x14ac:dyDescent="0.2">
      <c r="F492" s="67"/>
    </row>
    <row r="493" spans="6:6" x14ac:dyDescent="0.2">
      <c r="F493" s="67"/>
    </row>
    <row r="494" spans="6:6" x14ac:dyDescent="0.2">
      <c r="F494" s="67"/>
    </row>
    <row r="495" spans="6:6" x14ac:dyDescent="0.2">
      <c r="F495" s="67"/>
    </row>
    <row r="496" spans="6:6" x14ac:dyDescent="0.2">
      <c r="F496" s="67"/>
    </row>
    <row r="497" spans="6:6" x14ac:dyDescent="0.2">
      <c r="F497" s="67"/>
    </row>
    <row r="498" spans="6:6" x14ac:dyDescent="0.2">
      <c r="F498" s="67"/>
    </row>
    <row r="499" spans="6:6" x14ac:dyDescent="0.2">
      <c r="F499" s="67"/>
    </row>
    <row r="500" spans="6:6" x14ac:dyDescent="0.2">
      <c r="F500" s="67"/>
    </row>
    <row r="501" spans="6:6" x14ac:dyDescent="0.2">
      <c r="F501" s="67"/>
    </row>
    <row r="502" spans="6:6" x14ac:dyDescent="0.2">
      <c r="F502" s="67"/>
    </row>
    <row r="503" spans="6:6" x14ac:dyDescent="0.2">
      <c r="F503" s="67"/>
    </row>
    <row r="504" spans="6:6" x14ac:dyDescent="0.2">
      <c r="F504" s="67"/>
    </row>
    <row r="505" spans="6:6" x14ac:dyDescent="0.2">
      <c r="F505" s="67"/>
    </row>
    <row r="506" spans="6:6" x14ac:dyDescent="0.2">
      <c r="F506" s="67"/>
    </row>
    <row r="507" spans="6:6" x14ac:dyDescent="0.2">
      <c r="F507" s="67"/>
    </row>
    <row r="508" spans="6:6" x14ac:dyDescent="0.2">
      <c r="F508" s="67"/>
    </row>
    <row r="509" spans="6:6" x14ac:dyDescent="0.2">
      <c r="F509" s="67"/>
    </row>
    <row r="510" spans="6:6" x14ac:dyDescent="0.2">
      <c r="F510" s="67"/>
    </row>
    <row r="511" spans="6:6" x14ac:dyDescent="0.2">
      <c r="F511" s="67"/>
    </row>
    <row r="512" spans="6:6" x14ac:dyDescent="0.2">
      <c r="F512" s="67"/>
    </row>
    <row r="513" spans="6:6" x14ac:dyDescent="0.2">
      <c r="F513" s="67"/>
    </row>
    <row r="514" spans="6:6" x14ac:dyDescent="0.2">
      <c r="F514" s="67"/>
    </row>
    <row r="515" spans="6:6" x14ac:dyDescent="0.2">
      <c r="F515" s="67"/>
    </row>
    <row r="516" spans="6:6" x14ac:dyDescent="0.2">
      <c r="F516" s="67"/>
    </row>
    <row r="517" spans="6:6" x14ac:dyDescent="0.2">
      <c r="F517" s="67"/>
    </row>
    <row r="518" spans="6:6" x14ac:dyDescent="0.2">
      <c r="F518" s="67"/>
    </row>
    <row r="519" spans="6:6" x14ac:dyDescent="0.2">
      <c r="F519" s="67"/>
    </row>
    <row r="520" spans="6:6" x14ac:dyDescent="0.2">
      <c r="F520" s="67"/>
    </row>
    <row r="521" spans="6:6" x14ac:dyDescent="0.2">
      <c r="F521" s="67"/>
    </row>
    <row r="522" spans="6:6" x14ac:dyDescent="0.2">
      <c r="F522" s="67"/>
    </row>
    <row r="523" spans="6:6" x14ac:dyDescent="0.2">
      <c r="F523" s="67"/>
    </row>
    <row r="524" spans="6:6" x14ac:dyDescent="0.2">
      <c r="F524" s="67"/>
    </row>
    <row r="525" spans="6:6" x14ac:dyDescent="0.2">
      <c r="F525" s="67"/>
    </row>
    <row r="526" spans="6:6" x14ac:dyDescent="0.2">
      <c r="F526" s="67"/>
    </row>
    <row r="527" spans="6:6" x14ac:dyDescent="0.2">
      <c r="F527" s="67"/>
    </row>
    <row r="528" spans="6:6" x14ac:dyDescent="0.2">
      <c r="F528" s="67"/>
    </row>
    <row r="529" spans="6:6" x14ac:dyDescent="0.2">
      <c r="F529" s="67"/>
    </row>
    <row r="530" spans="6:6" x14ac:dyDescent="0.2">
      <c r="F530" s="67"/>
    </row>
    <row r="531" spans="6:6" x14ac:dyDescent="0.2">
      <c r="F531" s="67"/>
    </row>
    <row r="532" spans="6:6" x14ac:dyDescent="0.2">
      <c r="F532" s="67"/>
    </row>
    <row r="533" spans="6:6" x14ac:dyDescent="0.2">
      <c r="F533" s="67"/>
    </row>
    <row r="534" spans="6:6" x14ac:dyDescent="0.2">
      <c r="F534" s="67"/>
    </row>
    <row r="535" spans="6:6" x14ac:dyDescent="0.2">
      <c r="F535" s="67"/>
    </row>
    <row r="536" spans="6:6" x14ac:dyDescent="0.2">
      <c r="F536" s="67"/>
    </row>
    <row r="537" spans="6:6" x14ac:dyDescent="0.2">
      <c r="F537" s="67"/>
    </row>
    <row r="538" spans="6:6" x14ac:dyDescent="0.2">
      <c r="F538" s="67"/>
    </row>
    <row r="539" spans="6:6" x14ac:dyDescent="0.2">
      <c r="F539" s="67"/>
    </row>
    <row r="540" spans="6:6" x14ac:dyDescent="0.2">
      <c r="F540" s="67"/>
    </row>
    <row r="541" spans="6:6" x14ac:dyDescent="0.2">
      <c r="F541" s="67"/>
    </row>
    <row r="542" spans="6:6" x14ac:dyDescent="0.2">
      <c r="F542" s="67"/>
    </row>
    <row r="543" spans="6:6" x14ac:dyDescent="0.2">
      <c r="F543" s="67"/>
    </row>
    <row r="544" spans="6:6" x14ac:dyDescent="0.2">
      <c r="F544" s="67"/>
    </row>
    <row r="545" spans="6:6" x14ac:dyDescent="0.2">
      <c r="F545" s="67"/>
    </row>
    <row r="546" spans="6:6" x14ac:dyDescent="0.2">
      <c r="F546" s="67"/>
    </row>
    <row r="547" spans="6:6" x14ac:dyDescent="0.2">
      <c r="F547" s="67"/>
    </row>
    <row r="548" spans="6:6" x14ac:dyDescent="0.2">
      <c r="F548" s="67"/>
    </row>
    <row r="549" spans="6:6" x14ac:dyDescent="0.2">
      <c r="F549" s="67"/>
    </row>
    <row r="550" spans="6:6" x14ac:dyDescent="0.2">
      <c r="F550" s="67"/>
    </row>
    <row r="551" spans="6:6" x14ac:dyDescent="0.2">
      <c r="F551" s="67"/>
    </row>
    <row r="552" spans="6:6" x14ac:dyDescent="0.2">
      <c r="F552" s="67"/>
    </row>
    <row r="553" spans="6:6" x14ac:dyDescent="0.2">
      <c r="F553" s="67"/>
    </row>
    <row r="554" spans="6:6" x14ac:dyDescent="0.2">
      <c r="F554" s="67"/>
    </row>
    <row r="555" spans="6:6" x14ac:dyDescent="0.2">
      <c r="F555" s="67"/>
    </row>
    <row r="556" spans="6:6" x14ac:dyDescent="0.2">
      <c r="F556" s="67"/>
    </row>
    <row r="557" spans="6:6" x14ac:dyDescent="0.2">
      <c r="F557" s="67"/>
    </row>
    <row r="558" spans="6:6" x14ac:dyDescent="0.2">
      <c r="F558" s="67"/>
    </row>
    <row r="559" spans="6:6" x14ac:dyDescent="0.2">
      <c r="F559" s="67"/>
    </row>
    <row r="560" spans="6:6" x14ac:dyDescent="0.2">
      <c r="F560" s="67"/>
    </row>
    <row r="561" spans="6:6" x14ac:dyDescent="0.2">
      <c r="F561" s="67"/>
    </row>
    <row r="562" spans="6:6" x14ac:dyDescent="0.2">
      <c r="F562" s="67"/>
    </row>
    <row r="563" spans="6:6" x14ac:dyDescent="0.2">
      <c r="F563" s="67"/>
    </row>
    <row r="564" spans="6:6" x14ac:dyDescent="0.2">
      <c r="F564" s="67"/>
    </row>
    <row r="565" spans="6:6" x14ac:dyDescent="0.2">
      <c r="F565" s="67"/>
    </row>
    <row r="566" spans="6:6" x14ac:dyDescent="0.2">
      <c r="F566" s="67"/>
    </row>
    <row r="567" spans="6:6" x14ac:dyDescent="0.2">
      <c r="F567" s="67"/>
    </row>
    <row r="568" spans="6:6" x14ac:dyDescent="0.2">
      <c r="F568" s="67"/>
    </row>
    <row r="569" spans="6:6" x14ac:dyDescent="0.2">
      <c r="F569" s="67"/>
    </row>
    <row r="570" spans="6:6" x14ac:dyDescent="0.2">
      <c r="F570" s="67"/>
    </row>
    <row r="571" spans="6:6" x14ac:dyDescent="0.2">
      <c r="F571" s="67"/>
    </row>
    <row r="572" spans="6:6" x14ac:dyDescent="0.2">
      <c r="F572" s="67"/>
    </row>
    <row r="573" spans="6:6" x14ac:dyDescent="0.2">
      <c r="F573" s="67"/>
    </row>
    <row r="574" spans="6:6" x14ac:dyDescent="0.2">
      <c r="F574" s="67"/>
    </row>
    <row r="575" spans="6:6" x14ac:dyDescent="0.2">
      <c r="F575" s="67"/>
    </row>
    <row r="576" spans="6:6" x14ac:dyDescent="0.2">
      <c r="F576" s="67"/>
    </row>
    <row r="577" spans="6:6" x14ac:dyDescent="0.2">
      <c r="F577" s="67"/>
    </row>
    <row r="578" spans="6:6" x14ac:dyDescent="0.2">
      <c r="F578" s="67"/>
    </row>
    <row r="579" spans="6:6" x14ac:dyDescent="0.2">
      <c r="F579" s="67"/>
    </row>
    <row r="580" spans="6:6" x14ac:dyDescent="0.2">
      <c r="F580" s="67"/>
    </row>
    <row r="581" spans="6:6" x14ac:dyDescent="0.2">
      <c r="F581" s="67"/>
    </row>
    <row r="582" spans="6:6" x14ac:dyDescent="0.2">
      <c r="F582" s="67"/>
    </row>
    <row r="583" spans="6:6" x14ac:dyDescent="0.2">
      <c r="F583" s="67"/>
    </row>
    <row r="584" spans="6:6" x14ac:dyDescent="0.2">
      <c r="F584" s="67"/>
    </row>
    <row r="585" spans="6:6" x14ac:dyDescent="0.2">
      <c r="F585" s="67"/>
    </row>
    <row r="586" spans="6:6" x14ac:dyDescent="0.2">
      <c r="F586" s="67"/>
    </row>
    <row r="587" spans="6:6" x14ac:dyDescent="0.2">
      <c r="F587" s="67"/>
    </row>
    <row r="588" spans="6:6" x14ac:dyDescent="0.2">
      <c r="F588" s="67"/>
    </row>
    <row r="589" spans="6:6" x14ac:dyDescent="0.2">
      <c r="F589" s="67"/>
    </row>
    <row r="590" spans="6:6" x14ac:dyDescent="0.2">
      <c r="F590" s="67"/>
    </row>
    <row r="591" spans="6:6" x14ac:dyDescent="0.2">
      <c r="F591" s="67"/>
    </row>
    <row r="592" spans="6:6" x14ac:dyDescent="0.2">
      <c r="F592" s="67"/>
    </row>
    <row r="593" spans="6:6" x14ac:dyDescent="0.2">
      <c r="F593" s="67"/>
    </row>
    <row r="594" spans="6:6" x14ac:dyDescent="0.2">
      <c r="F594" s="67"/>
    </row>
    <row r="595" spans="6:6" x14ac:dyDescent="0.2">
      <c r="F595" s="67"/>
    </row>
    <row r="596" spans="6:6" x14ac:dyDescent="0.2">
      <c r="F596" s="67"/>
    </row>
    <row r="597" spans="6:6" x14ac:dyDescent="0.2">
      <c r="F597" s="67"/>
    </row>
    <row r="598" spans="6:6" x14ac:dyDescent="0.2">
      <c r="F598" s="67"/>
    </row>
    <row r="599" spans="6:6" x14ac:dyDescent="0.2">
      <c r="F599" s="67"/>
    </row>
    <row r="600" spans="6:6" x14ac:dyDescent="0.2">
      <c r="F600" s="67"/>
    </row>
    <row r="601" spans="6:6" x14ac:dyDescent="0.2">
      <c r="F601" s="67"/>
    </row>
    <row r="602" spans="6:6" x14ac:dyDescent="0.2">
      <c r="F602" s="67"/>
    </row>
    <row r="603" spans="6:6" x14ac:dyDescent="0.2">
      <c r="F603" s="67"/>
    </row>
    <row r="604" spans="6:6" x14ac:dyDescent="0.2">
      <c r="F604" s="67"/>
    </row>
    <row r="605" spans="6:6" x14ac:dyDescent="0.2">
      <c r="F605" s="67"/>
    </row>
    <row r="606" spans="6:6" x14ac:dyDescent="0.2">
      <c r="F606" s="67"/>
    </row>
    <row r="607" spans="6:6" x14ac:dyDescent="0.2">
      <c r="F607" s="67"/>
    </row>
    <row r="608" spans="6:6" x14ac:dyDescent="0.2">
      <c r="F608" s="67"/>
    </row>
    <row r="609" spans="6:6" x14ac:dyDescent="0.2">
      <c r="F609" s="67"/>
    </row>
    <row r="610" spans="6:6" x14ac:dyDescent="0.2">
      <c r="F610" s="67"/>
    </row>
    <row r="611" spans="6:6" x14ac:dyDescent="0.2">
      <c r="F611" s="67"/>
    </row>
    <row r="612" spans="6:6" x14ac:dyDescent="0.2">
      <c r="F612" s="67"/>
    </row>
    <row r="613" spans="6:6" x14ac:dyDescent="0.2">
      <c r="F613" s="67"/>
    </row>
    <row r="614" spans="6:6" x14ac:dyDescent="0.2">
      <c r="F614" s="67"/>
    </row>
    <row r="615" spans="6:6" x14ac:dyDescent="0.2">
      <c r="F615" s="67"/>
    </row>
    <row r="616" spans="6:6" x14ac:dyDescent="0.2">
      <c r="F616" s="67"/>
    </row>
    <row r="617" spans="6:6" x14ac:dyDescent="0.2">
      <c r="F617" s="67"/>
    </row>
    <row r="618" spans="6:6" x14ac:dyDescent="0.2">
      <c r="F618" s="67"/>
    </row>
    <row r="619" spans="6:6" x14ac:dyDescent="0.2">
      <c r="F619" s="67"/>
    </row>
    <row r="620" spans="6:6" x14ac:dyDescent="0.2">
      <c r="F620" s="67"/>
    </row>
    <row r="621" spans="6:6" x14ac:dyDescent="0.2">
      <c r="F621" s="67"/>
    </row>
    <row r="622" spans="6:6" x14ac:dyDescent="0.2">
      <c r="F622" s="67"/>
    </row>
    <row r="623" spans="6:6" x14ac:dyDescent="0.2">
      <c r="F623" s="67"/>
    </row>
    <row r="624" spans="6:6" x14ac:dyDescent="0.2">
      <c r="F624" s="67"/>
    </row>
    <row r="625" spans="6:6" x14ac:dyDescent="0.2">
      <c r="F625" s="67"/>
    </row>
    <row r="626" spans="6:6" x14ac:dyDescent="0.2">
      <c r="F626" s="67"/>
    </row>
    <row r="627" spans="6:6" x14ac:dyDescent="0.2">
      <c r="F627" s="67"/>
    </row>
    <row r="628" spans="6:6" x14ac:dyDescent="0.2">
      <c r="F628" s="67"/>
    </row>
    <row r="629" spans="6:6" x14ac:dyDescent="0.2">
      <c r="F629" s="67"/>
    </row>
    <row r="630" spans="6:6" x14ac:dyDescent="0.2">
      <c r="F630" s="67"/>
    </row>
    <row r="631" spans="6:6" x14ac:dyDescent="0.2">
      <c r="F631" s="67"/>
    </row>
    <row r="632" spans="6:6" x14ac:dyDescent="0.2">
      <c r="F632" s="67"/>
    </row>
    <row r="633" spans="6:6" x14ac:dyDescent="0.2">
      <c r="F633" s="67"/>
    </row>
    <row r="634" spans="6:6" x14ac:dyDescent="0.2">
      <c r="F634" s="67"/>
    </row>
    <row r="635" spans="6:6" x14ac:dyDescent="0.2">
      <c r="F635" s="67"/>
    </row>
    <row r="636" spans="6:6" x14ac:dyDescent="0.2">
      <c r="F636" s="67"/>
    </row>
    <row r="637" spans="6:6" x14ac:dyDescent="0.2">
      <c r="F637" s="67"/>
    </row>
    <row r="638" spans="6:6" x14ac:dyDescent="0.2">
      <c r="F638" s="67"/>
    </row>
    <row r="639" spans="6:6" x14ac:dyDescent="0.2">
      <c r="F639" s="67"/>
    </row>
    <row r="640" spans="6:6" x14ac:dyDescent="0.2">
      <c r="F640" s="67"/>
    </row>
    <row r="641" spans="6:6" x14ac:dyDescent="0.2">
      <c r="F641" s="67"/>
    </row>
    <row r="642" spans="6:6" x14ac:dyDescent="0.2">
      <c r="F642" s="67"/>
    </row>
    <row r="643" spans="6:6" x14ac:dyDescent="0.2">
      <c r="F643" s="67"/>
    </row>
    <row r="644" spans="6:6" x14ac:dyDescent="0.2">
      <c r="F644" s="67"/>
    </row>
    <row r="645" spans="6:6" x14ac:dyDescent="0.2">
      <c r="F645" s="67"/>
    </row>
    <row r="646" spans="6:6" x14ac:dyDescent="0.2">
      <c r="F646" s="67"/>
    </row>
    <row r="647" spans="6:6" x14ac:dyDescent="0.2">
      <c r="F647" s="67"/>
    </row>
    <row r="648" spans="6:6" x14ac:dyDescent="0.2">
      <c r="F648" s="67"/>
    </row>
    <row r="649" spans="6:6" x14ac:dyDescent="0.2">
      <c r="F649" s="67"/>
    </row>
    <row r="650" spans="6:6" x14ac:dyDescent="0.2">
      <c r="F650" s="67"/>
    </row>
    <row r="651" spans="6:6" x14ac:dyDescent="0.2">
      <c r="F651" s="67"/>
    </row>
    <row r="652" spans="6:6" x14ac:dyDescent="0.2">
      <c r="F652" s="67"/>
    </row>
    <row r="653" spans="6:6" x14ac:dyDescent="0.2">
      <c r="F653" s="67"/>
    </row>
    <row r="654" spans="6:6" x14ac:dyDescent="0.2">
      <c r="F654" s="67"/>
    </row>
    <row r="655" spans="6:6" x14ac:dyDescent="0.2">
      <c r="F655" s="67"/>
    </row>
    <row r="656" spans="6:6" x14ac:dyDescent="0.2">
      <c r="F656" s="67"/>
    </row>
    <row r="657" spans="6:6" x14ac:dyDescent="0.2">
      <c r="F657" s="67"/>
    </row>
    <row r="658" spans="6:6" x14ac:dyDescent="0.2">
      <c r="F658" s="67"/>
    </row>
    <row r="659" spans="6:6" x14ac:dyDescent="0.2">
      <c r="F659" s="67"/>
    </row>
    <row r="660" spans="6:6" x14ac:dyDescent="0.2">
      <c r="F660" s="67"/>
    </row>
    <row r="661" spans="6:6" x14ac:dyDescent="0.2">
      <c r="F661" s="67"/>
    </row>
    <row r="662" spans="6:6" x14ac:dyDescent="0.2">
      <c r="F662" s="67"/>
    </row>
    <row r="663" spans="6:6" x14ac:dyDescent="0.2">
      <c r="F663" s="67"/>
    </row>
    <row r="664" spans="6:6" x14ac:dyDescent="0.2">
      <c r="F664" s="67"/>
    </row>
    <row r="665" spans="6:6" x14ac:dyDescent="0.2">
      <c r="F665" s="67"/>
    </row>
    <row r="666" spans="6:6" x14ac:dyDescent="0.2">
      <c r="F666" s="67"/>
    </row>
    <row r="667" spans="6:6" x14ac:dyDescent="0.2">
      <c r="F667" s="67"/>
    </row>
    <row r="668" spans="6:6" x14ac:dyDescent="0.2">
      <c r="F668" s="67"/>
    </row>
    <row r="669" spans="6:6" x14ac:dyDescent="0.2">
      <c r="F669" s="67"/>
    </row>
    <row r="670" spans="6:6" x14ac:dyDescent="0.2">
      <c r="F670" s="67"/>
    </row>
    <row r="671" spans="6:6" x14ac:dyDescent="0.2">
      <c r="F671" s="67"/>
    </row>
    <row r="672" spans="6:6" x14ac:dyDescent="0.2">
      <c r="F672" s="67"/>
    </row>
    <row r="673" spans="6:6" x14ac:dyDescent="0.2">
      <c r="F673" s="67"/>
    </row>
    <row r="674" spans="6:6" x14ac:dyDescent="0.2">
      <c r="F674" s="67"/>
    </row>
    <row r="675" spans="6:6" x14ac:dyDescent="0.2">
      <c r="F675" s="67"/>
    </row>
    <row r="676" spans="6:6" x14ac:dyDescent="0.2">
      <c r="F676" s="67"/>
    </row>
    <row r="677" spans="6:6" x14ac:dyDescent="0.2">
      <c r="F677" s="67"/>
    </row>
    <row r="678" spans="6:6" x14ac:dyDescent="0.2">
      <c r="F678" s="67"/>
    </row>
    <row r="679" spans="6:6" x14ac:dyDescent="0.2">
      <c r="F679" s="67"/>
    </row>
    <row r="680" spans="6:6" x14ac:dyDescent="0.2">
      <c r="F680" s="67"/>
    </row>
    <row r="681" spans="6:6" x14ac:dyDescent="0.2">
      <c r="F681" s="67"/>
    </row>
    <row r="682" spans="6:6" x14ac:dyDescent="0.2">
      <c r="F682" s="67"/>
    </row>
    <row r="683" spans="6:6" x14ac:dyDescent="0.2">
      <c r="F683" s="67"/>
    </row>
    <row r="684" spans="6:6" x14ac:dyDescent="0.2">
      <c r="F684" s="67"/>
    </row>
    <row r="685" spans="6:6" x14ac:dyDescent="0.2">
      <c r="F685" s="67"/>
    </row>
    <row r="686" spans="6:6" x14ac:dyDescent="0.2">
      <c r="F686" s="67"/>
    </row>
    <row r="687" spans="6:6" x14ac:dyDescent="0.2">
      <c r="F687" s="67"/>
    </row>
    <row r="688" spans="6:6" x14ac:dyDescent="0.2">
      <c r="F688" s="67"/>
    </row>
    <row r="689" spans="6:6" x14ac:dyDescent="0.2">
      <c r="F689" s="67"/>
    </row>
    <row r="690" spans="6:6" x14ac:dyDescent="0.2">
      <c r="F690" s="67"/>
    </row>
    <row r="691" spans="6:6" x14ac:dyDescent="0.2">
      <c r="F691" s="67"/>
    </row>
    <row r="692" spans="6:6" x14ac:dyDescent="0.2">
      <c r="F692" s="67"/>
    </row>
    <row r="693" spans="6:6" x14ac:dyDescent="0.2">
      <c r="F693" s="67"/>
    </row>
    <row r="694" spans="6:6" x14ac:dyDescent="0.2">
      <c r="F694" s="67"/>
    </row>
    <row r="695" spans="6:6" x14ac:dyDescent="0.2">
      <c r="F695" s="67"/>
    </row>
    <row r="696" spans="6:6" x14ac:dyDescent="0.2">
      <c r="F696" s="67"/>
    </row>
    <row r="697" spans="6:6" x14ac:dyDescent="0.2">
      <c r="F697" s="67"/>
    </row>
    <row r="698" spans="6:6" x14ac:dyDescent="0.2">
      <c r="F698" s="67"/>
    </row>
    <row r="699" spans="6:6" x14ac:dyDescent="0.2">
      <c r="F699" s="67"/>
    </row>
    <row r="700" spans="6:6" x14ac:dyDescent="0.2">
      <c r="F700" s="67"/>
    </row>
    <row r="701" spans="6:6" x14ac:dyDescent="0.2">
      <c r="F701" s="67"/>
    </row>
    <row r="702" spans="6:6" x14ac:dyDescent="0.2">
      <c r="F702" s="67"/>
    </row>
    <row r="703" spans="6:6" x14ac:dyDescent="0.2">
      <c r="F703" s="67"/>
    </row>
    <row r="704" spans="6:6" x14ac:dyDescent="0.2">
      <c r="F704" s="67"/>
    </row>
    <row r="705" spans="6:6" x14ac:dyDescent="0.2">
      <c r="F705" s="67"/>
    </row>
    <row r="706" spans="6:6" x14ac:dyDescent="0.2">
      <c r="F706" s="67"/>
    </row>
    <row r="707" spans="6:6" x14ac:dyDescent="0.2">
      <c r="F707" s="67"/>
    </row>
    <row r="708" spans="6:6" x14ac:dyDescent="0.2">
      <c r="F708" s="67"/>
    </row>
    <row r="709" spans="6:6" x14ac:dyDescent="0.2">
      <c r="F709" s="67"/>
    </row>
    <row r="710" spans="6:6" x14ac:dyDescent="0.2">
      <c r="F710" s="67"/>
    </row>
    <row r="711" spans="6:6" x14ac:dyDescent="0.2">
      <c r="F711" s="67"/>
    </row>
    <row r="712" spans="6:6" x14ac:dyDescent="0.2">
      <c r="F712" s="67"/>
    </row>
    <row r="713" spans="6:6" x14ac:dyDescent="0.2">
      <c r="F713" s="67"/>
    </row>
    <row r="714" spans="6:6" x14ac:dyDescent="0.2">
      <c r="F714" s="67"/>
    </row>
    <row r="715" spans="6:6" x14ac:dyDescent="0.2">
      <c r="F715" s="67"/>
    </row>
    <row r="716" spans="6:6" x14ac:dyDescent="0.2">
      <c r="F716" s="67"/>
    </row>
    <row r="717" spans="6:6" x14ac:dyDescent="0.2">
      <c r="F717" s="67"/>
    </row>
    <row r="718" spans="6:6" x14ac:dyDescent="0.2">
      <c r="F718" s="67"/>
    </row>
    <row r="719" spans="6:6" x14ac:dyDescent="0.2">
      <c r="F719" s="67"/>
    </row>
    <row r="720" spans="6:6" x14ac:dyDescent="0.2">
      <c r="F720" s="67"/>
    </row>
    <row r="721" spans="6:6" x14ac:dyDescent="0.2">
      <c r="F721" s="67"/>
    </row>
    <row r="722" spans="6:6" x14ac:dyDescent="0.2">
      <c r="F722" s="67"/>
    </row>
    <row r="723" spans="6:6" x14ac:dyDescent="0.2">
      <c r="F723" s="67"/>
    </row>
    <row r="724" spans="6:6" x14ac:dyDescent="0.2">
      <c r="F724" s="67"/>
    </row>
    <row r="725" spans="6:6" x14ac:dyDescent="0.2">
      <c r="F725" s="67"/>
    </row>
    <row r="726" spans="6:6" x14ac:dyDescent="0.2">
      <c r="F726" s="67"/>
    </row>
    <row r="727" spans="6:6" x14ac:dyDescent="0.2">
      <c r="F727" s="67"/>
    </row>
    <row r="728" spans="6:6" x14ac:dyDescent="0.2">
      <c r="F728" s="67"/>
    </row>
    <row r="729" spans="6:6" x14ac:dyDescent="0.2">
      <c r="F729" s="67"/>
    </row>
    <row r="730" spans="6:6" x14ac:dyDescent="0.2">
      <c r="F730" s="67"/>
    </row>
    <row r="731" spans="6:6" x14ac:dyDescent="0.2">
      <c r="F731" s="67"/>
    </row>
    <row r="732" spans="6:6" x14ac:dyDescent="0.2">
      <c r="F732" s="67"/>
    </row>
    <row r="733" spans="6:6" x14ac:dyDescent="0.2">
      <c r="F733" s="67"/>
    </row>
    <row r="734" spans="6:6" x14ac:dyDescent="0.2">
      <c r="F734" s="67"/>
    </row>
    <row r="735" spans="6:6" x14ac:dyDescent="0.2">
      <c r="F735" s="67"/>
    </row>
    <row r="736" spans="6:6" x14ac:dyDescent="0.2">
      <c r="F736" s="67"/>
    </row>
    <row r="737" spans="6:6" x14ac:dyDescent="0.2">
      <c r="F737" s="67"/>
    </row>
    <row r="738" spans="6:6" x14ac:dyDescent="0.2">
      <c r="F738" s="67"/>
    </row>
    <row r="739" spans="6:6" x14ac:dyDescent="0.2">
      <c r="F739" s="67"/>
    </row>
    <row r="740" spans="6:6" x14ac:dyDescent="0.2">
      <c r="F740" s="67"/>
    </row>
    <row r="741" spans="6:6" x14ac:dyDescent="0.2">
      <c r="F741" s="67"/>
    </row>
    <row r="742" spans="6:6" x14ac:dyDescent="0.2">
      <c r="F742" s="67"/>
    </row>
    <row r="743" spans="6:6" x14ac:dyDescent="0.2">
      <c r="F743" s="67"/>
    </row>
    <row r="744" spans="6:6" x14ac:dyDescent="0.2">
      <c r="F744" s="67"/>
    </row>
    <row r="745" spans="6:6" x14ac:dyDescent="0.2">
      <c r="F745" s="67"/>
    </row>
    <row r="746" spans="6:6" x14ac:dyDescent="0.2">
      <c r="F746" s="67"/>
    </row>
    <row r="747" spans="6:6" x14ac:dyDescent="0.2">
      <c r="F747" s="67"/>
    </row>
    <row r="748" spans="6:6" x14ac:dyDescent="0.2">
      <c r="F748" s="67"/>
    </row>
    <row r="749" spans="6:6" x14ac:dyDescent="0.2">
      <c r="F749" s="67"/>
    </row>
    <row r="750" spans="6:6" x14ac:dyDescent="0.2">
      <c r="F750" s="67"/>
    </row>
    <row r="751" spans="6:6" x14ac:dyDescent="0.2">
      <c r="F751" s="67"/>
    </row>
    <row r="752" spans="6:6" x14ac:dyDescent="0.2">
      <c r="F752" s="67"/>
    </row>
    <row r="753" spans="6:6" x14ac:dyDescent="0.2">
      <c r="F753" s="67"/>
    </row>
    <row r="754" spans="6:6" x14ac:dyDescent="0.2">
      <c r="F754" s="67"/>
    </row>
    <row r="755" spans="6:6" x14ac:dyDescent="0.2">
      <c r="F755" s="67"/>
    </row>
    <row r="756" spans="6:6" x14ac:dyDescent="0.2">
      <c r="F756" s="67"/>
    </row>
    <row r="757" spans="6:6" x14ac:dyDescent="0.2">
      <c r="F757" s="67"/>
    </row>
    <row r="758" spans="6:6" x14ac:dyDescent="0.2">
      <c r="F758" s="67"/>
    </row>
    <row r="759" spans="6:6" x14ac:dyDescent="0.2">
      <c r="F759" s="67"/>
    </row>
    <row r="760" spans="6:6" x14ac:dyDescent="0.2">
      <c r="F760" s="67"/>
    </row>
    <row r="761" spans="6:6" x14ac:dyDescent="0.2">
      <c r="F761" s="67"/>
    </row>
    <row r="762" spans="6:6" x14ac:dyDescent="0.2">
      <c r="F762" s="67"/>
    </row>
    <row r="763" spans="6:6" x14ac:dyDescent="0.2">
      <c r="F763" s="67"/>
    </row>
    <row r="764" spans="6:6" x14ac:dyDescent="0.2">
      <c r="F764" s="67"/>
    </row>
    <row r="765" spans="6:6" x14ac:dyDescent="0.2">
      <c r="F765" s="67"/>
    </row>
    <row r="766" spans="6:6" x14ac:dyDescent="0.2">
      <c r="F766" s="67"/>
    </row>
    <row r="767" spans="6:6" x14ac:dyDescent="0.2">
      <c r="F767" s="67"/>
    </row>
    <row r="768" spans="6:6" x14ac:dyDescent="0.2">
      <c r="F768" s="67"/>
    </row>
    <row r="769" spans="6:6" x14ac:dyDescent="0.2">
      <c r="F769" s="67"/>
    </row>
    <row r="770" spans="6:6" x14ac:dyDescent="0.2">
      <c r="F770" s="67"/>
    </row>
    <row r="771" spans="6:6" x14ac:dyDescent="0.2">
      <c r="F771" s="67"/>
    </row>
    <row r="772" spans="6:6" x14ac:dyDescent="0.2">
      <c r="F772" s="67"/>
    </row>
    <row r="773" spans="6:6" x14ac:dyDescent="0.2">
      <c r="F773" s="67"/>
    </row>
    <row r="774" spans="6:6" x14ac:dyDescent="0.2">
      <c r="F774" s="67"/>
    </row>
    <row r="775" spans="6:6" x14ac:dyDescent="0.2">
      <c r="F775" s="67"/>
    </row>
    <row r="776" spans="6:6" x14ac:dyDescent="0.2">
      <c r="F776" s="67"/>
    </row>
    <row r="777" spans="6:6" x14ac:dyDescent="0.2">
      <c r="F777" s="67"/>
    </row>
    <row r="778" spans="6:6" x14ac:dyDescent="0.2">
      <c r="F778" s="67"/>
    </row>
    <row r="779" spans="6:6" x14ac:dyDescent="0.2">
      <c r="F779" s="67"/>
    </row>
    <row r="780" spans="6:6" x14ac:dyDescent="0.2">
      <c r="F780" s="67"/>
    </row>
    <row r="781" spans="6:6" x14ac:dyDescent="0.2">
      <c r="F781" s="67"/>
    </row>
    <row r="782" spans="6:6" x14ac:dyDescent="0.2">
      <c r="F782" s="67"/>
    </row>
    <row r="783" spans="6:6" x14ac:dyDescent="0.2">
      <c r="F783" s="67"/>
    </row>
    <row r="784" spans="6:6" x14ac:dyDescent="0.2">
      <c r="F784" s="67"/>
    </row>
    <row r="785" spans="6:6" x14ac:dyDescent="0.2">
      <c r="F785" s="67"/>
    </row>
    <row r="786" spans="6:6" x14ac:dyDescent="0.2">
      <c r="F786" s="67"/>
    </row>
    <row r="787" spans="6:6" x14ac:dyDescent="0.2">
      <c r="F787" s="67"/>
    </row>
    <row r="788" spans="6:6" x14ac:dyDescent="0.2">
      <c r="F788" s="67"/>
    </row>
    <row r="789" spans="6:6" x14ac:dyDescent="0.2">
      <c r="F789" s="67"/>
    </row>
    <row r="790" spans="6:6" x14ac:dyDescent="0.2">
      <c r="F790" s="67"/>
    </row>
    <row r="791" spans="6:6" x14ac:dyDescent="0.2">
      <c r="F791" s="67"/>
    </row>
    <row r="792" spans="6:6" x14ac:dyDescent="0.2">
      <c r="F792" s="67"/>
    </row>
    <row r="793" spans="6:6" x14ac:dyDescent="0.2">
      <c r="F793" s="67"/>
    </row>
    <row r="794" spans="6:6" x14ac:dyDescent="0.2">
      <c r="F794" s="67"/>
    </row>
    <row r="795" spans="6:6" x14ac:dyDescent="0.2">
      <c r="F795" s="67"/>
    </row>
    <row r="796" spans="6:6" x14ac:dyDescent="0.2">
      <c r="F796" s="67"/>
    </row>
    <row r="797" spans="6:6" x14ac:dyDescent="0.2">
      <c r="F797" s="67"/>
    </row>
    <row r="798" spans="6:6" x14ac:dyDescent="0.2">
      <c r="F798" s="67"/>
    </row>
    <row r="799" spans="6:6" x14ac:dyDescent="0.2">
      <c r="F799" s="67"/>
    </row>
    <row r="800" spans="6:6" x14ac:dyDescent="0.2">
      <c r="F800" s="67"/>
    </row>
    <row r="801" spans="6:6" x14ac:dyDescent="0.2">
      <c r="F801" s="67"/>
    </row>
    <row r="802" spans="6:6" x14ac:dyDescent="0.2">
      <c r="F802" s="67"/>
    </row>
    <row r="803" spans="6:6" x14ac:dyDescent="0.2">
      <c r="F803" s="67"/>
    </row>
    <row r="804" spans="6:6" x14ac:dyDescent="0.2">
      <c r="F804" s="67"/>
    </row>
    <row r="805" spans="6:6" x14ac:dyDescent="0.2">
      <c r="F805" s="67"/>
    </row>
    <row r="806" spans="6:6" x14ac:dyDescent="0.2">
      <c r="F806" s="67"/>
    </row>
    <row r="807" spans="6:6" x14ac:dyDescent="0.2">
      <c r="F807" s="67"/>
    </row>
    <row r="808" spans="6:6" x14ac:dyDescent="0.2">
      <c r="F808" s="67"/>
    </row>
    <row r="809" spans="6:6" x14ac:dyDescent="0.2">
      <c r="F809" s="67"/>
    </row>
    <row r="810" spans="6:6" x14ac:dyDescent="0.2">
      <c r="F810" s="67"/>
    </row>
    <row r="811" spans="6:6" x14ac:dyDescent="0.2">
      <c r="F811" s="67"/>
    </row>
    <row r="812" spans="6:6" x14ac:dyDescent="0.2">
      <c r="F812" s="67"/>
    </row>
    <row r="813" spans="6:6" x14ac:dyDescent="0.2">
      <c r="F813" s="67"/>
    </row>
    <row r="814" spans="6:6" x14ac:dyDescent="0.2">
      <c r="F814" s="67"/>
    </row>
    <row r="815" spans="6:6" x14ac:dyDescent="0.2">
      <c r="F815" s="67"/>
    </row>
    <row r="816" spans="6:6" x14ac:dyDescent="0.2">
      <c r="F816" s="67"/>
    </row>
    <row r="817" spans="6:6" x14ac:dyDescent="0.2">
      <c r="F817" s="67"/>
    </row>
    <row r="818" spans="6:6" x14ac:dyDescent="0.2">
      <c r="F818" s="67"/>
    </row>
    <row r="819" spans="6:6" x14ac:dyDescent="0.2">
      <c r="F819" s="67"/>
    </row>
    <row r="820" spans="6:6" x14ac:dyDescent="0.2">
      <c r="F820" s="67"/>
    </row>
    <row r="821" spans="6:6" x14ac:dyDescent="0.2">
      <c r="F821" s="67"/>
    </row>
    <row r="822" spans="6:6" x14ac:dyDescent="0.2">
      <c r="F822" s="67"/>
    </row>
    <row r="823" spans="6:6" x14ac:dyDescent="0.2">
      <c r="F823" s="67"/>
    </row>
    <row r="824" spans="6:6" x14ac:dyDescent="0.2">
      <c r="F824" s="67"/>
    </row>
    <row r="825" spans="6:6" x14ac:dyDescent="0.2">
      <c r="F825" s="67"/>
    </row>
    <row r="826" spans="6:6" x14ac:dyDescent="0.2">
      <c r="F826" s="67"/>
    </row>
    <row r="827" spans="6:6" x14ac:dyDescent="0.2">
      <c r="F827" s="67"/>
    </row>
    <row r="828" spans="6:6" x14ac:dyDescent="0.2">
      <c r="F828" s="67"/>
    </row>
    <row r="829" spans="6:6" x14ac:dyDescent="0.2">
      <c r="F829" s="67"/>
    </row>
    <row r="830" spans="6:6" x14ac:dyDescent="0.2">
      <c r="F830" s="67"/>
    </row>
    <row r="831" spans="6:6" x14ac:dyDescent="0.2">
      <c r="F831" s="67"/>
    </row>
    <row r="832" spans="6:6" x14ac:dyDescent="0.2">
      <c r="F832" s="67"/>
    </row>
    <row r="833" spans="6:6" x14ac:dyDescent="0.2">
      <c r="F833" s="67"/>
    </row>
    <row r="834" spans="6:6" x14ac:dyDescent="0.2">
      <c r="F834" s="67"/>
    </row>
    <row r="835" spans="6:6" x14ac:dyDescent="0.2">
      <c r="F835" s="67"/>
    </row>
    <row r="836" spans="6:6" x14ac:dyDescent="0.2">
      <c r="F836" s="67"/>
    </row>
    <row r="837" spans="6:6" x14ac:dyDescent="0.2">
      <c r="F837" s="67"/>
    </row>
    <row r="838" spans="6:6" x14ac:dyDescent="0.2">
      <c r="F838" s="67"/>
    </row>
    <row r="839" spans="6:6" x14ac:dyDescent="0.2">
      <c r="F839" s="67"/>
    </row>
    <row r="840" spans="6:6" x14ac:dyDescent="0.2">
      <c r="F840" s="67"/>
    </row>
    <row r="841" spans="6:6" x14ac:dyDescent="0.2">
      <c r="F841" s="67"/>
    </row>
    <row r="842" spans="6:6" x14ac:dyDescent="0.2">
      <c r="F842" s="67"/>
    </row>
    <row r="843" spans="6:6" x14ac:dyDescent="0.2">
      <c r="F843" s="67"/>
    </row>
    <row r="844" spans="6:6" x14ac:dyDescent="0.2">
      <c r="F844" s="67"/>
    </row>
    <row r="845" spans="6:6" x14ac:dyDescent="0.2">
      <c r="F845" s="67"/>
    </row>
    <row r="846" spans="6:6" x14ac:dyDescent="0.2">
      <c r="F846" s="67"/>
    </row>
    <row r="847" spans="6:6" x14ac:dyDescent="0.2">
      <c r="F847" s="67"/>
    </row>
    <row r="848" spans="6:6" x14ac:dyDescent="0.2">
      <c r="F848" s="67"/>
    </row>
    <row r="849" spans="6:6" x14ac:dyDescent="0.2">
      <c r="F849" s="67"/>
    </row>
    <row r="850" spans="6:6" x14ac:dyDescent="0.2">
      <c r="F850" s="67"/>
    </row>
    <row r="851" spans="6:6" x14ac:dyDescent="0.2">
      <c r="F851" s="67"/>
    </row>
    <row r="852" spans="6:6" x14ac:dyDescent="0.2">
      <c r="F852" s="67"/>
    </row>
    <row r="853" spans="6:6" x14ac:dyDescent="0.2">
      <c r="F853" s="67"/>
    </row>
    <row r="854" spans="6:6" x14ac:dyDescent="0.2">
      <c r="F854" s="67"/>
    </row>
    <row r="855" spans="6:6" x14ac:dyDescent="0.2">
      <c r="F855" s="67"/>
    </row>
    <row r="856" spans="6:6" x14ac:dyDescent="0.2">
      <c r="F856" s="67"/>
    </row>
    <row r="857" spans="6:6" x14ac:dyDescent="0.2">
      <c r="F857" s="67"/>
    </row>
    <row r="858" spans="6:6" x14ac:dyDescent="0.2">
      <c r="F858" s="67"/>
    </row>
    <row r="859" spans="6:6" x14ac:dyDescent="0.2">
      <c r="F859" s="67"/>
    </row>
    <row r="860" spans="6:6" x14ac:dyDescent="0.2">
      <c r="F860" s="67"/>
    </row>
    <row r="861" spans="6:6" x14ac:dyDescent="0.2">
      <c r="F861" s="67"/>
    </row>
    <row r="862" spans="6:6" x14ac:dyDescent="0.2">
      <c r="F862" s="67"/>
    </row>
    <row r="863" spans="6:6" x14ac:dyDescent="0.2">
      <c r="F863" s="67"/>
    </row>
    <row r="864" spans="6:6" x14ac:dyDescent="0.2">
      <c r="F864" s="67"/>
    </row>
    <row r="865" spans="6:6" x14ac:dyDescent="0.2">
      <c r="F865" s="67"/>
    </row>
    <row r="866" spans="6:6" x14ac:dyDescent="0.2">
      <c r="F866" s="67"/>
    </row>
    <row r="867" spans="6:6" x14ac:dyDescent="0.2">
      <c r="F867" s="67"/>
    </row>
    <row r="868" spans="6:6" x14ac:dyDescent="0.2">
      <c r="F868" s="67"/>
    </row>
    <row r="869" spans="6:6" x14ac:dyDescent="0.2">
      <c r="F869" s="67"/>
    </row>
    <row r="870" spans="6:6" x14ac:dyDescent="0.2">
      <c r="F870" s="67"/>
    </row>
    <row r="871" spans="6:6" x14ac:dyDescent="0.2">
      <c r="F871" s="67"/>
    </row>
    <row r="872" spans="6:6" x14ac:dyDescent="0.2">
      <c r="F872" s="67"/>
    </row>
    <row r="873" spans="6:6" x14ac:dyDescent="0.2">
      <c r="F873" s="67"/>
    </row>
    <row r="874" spans="6:6" x14ac:dyDescent="0.2">
      <c r="F874" s="67"/>
    </row>
    <row r="875" spans="6:6" x14ac:dyDescent="0.2">
      <c r="F875" s="67"/>
    </row>
    <row r="876" spans="6:6" x14ac:dyDescent="0.2">
      <c r="F876" s="67"/>
    </row>
    <row r="877" spans="6:6" x14ac:dyDescent="0.2">
      <c r="F877" s="67"/>
    </row>
    <row r="878" spans="6:6" x14ac:dyDescent="0.2">
      <c r="F878" s="67"/>
    </row>
    <row r="879" spans="6:6" x14ac:dyDescent="0.2">
      <c r="F879" s="67"/>
    </row>
    <row r="880" spans="6:6" x14ac:dyDescent="0.2">
      <c r="F880" s="67"/>
    </row>
    <row r="881" spans="6:6" x14ac:dyDescent="0.2">
      <c r="F881" s="67"/>
    </row>
    <row r="882" spans="6:6" x14ac:dyDescent="0.2">
      <c r="F882" s="67"/>
    </row>
    <row r="883" spans="6:6" x14ac:dyDescent="0.2">
      <c r="F883" s="67"/>
    </row>
    <row r="884" spans="6:6" x14ac:dyDescent="0.2">
      <c r="F884" s="67"/>
    </row>
    <row r="885" spans="6:6" x14ac:dyDescent="0.2">
      <c r="F885" s="67"/>
    </row>
    <row r="886" spans="6:6" x14ac:dyDescent="0.2">
      <c r="F886" s="67"/>
    </row>
    <row r="887" spans="6:6" x14ac:dyDescent="0.2">
      <c r="F887" s="67"/>
    </row>
    <row r="888" spans="6:6" x14ac:dyDescent="0.2">
      <c r="F888" s="67"/>
    </row>
    <row r="889" spans="6:6" x14ac:dyDescent="0.2">
      <c r="F889" s="67"/>
    </row>
    <row r="890" spans="6:6" x14ac:dyDescent="0.2">
      <c r="F890" s="67"/>
    </row>
    <row r="891" spans="6:6" x14ac:dyDescent="0.2">
      <c r="F891" s="67"/>
    </row>
    <row r="892" spans="6:6" x14ac:dyDescent="0.2">
      <c r="F892" s="67"/>
    </row>
    <row r="893" spans="6:6" x14ac:dyDescent="0.2">
      <c r="F893" s="67"/>
    </row>
    <row r="894" spans="6:6" x14ac:dyDescent="0.2">
      <c r="F894" s="67"/>
    </row>
    <row r="895" spans="6:6" x14ac:dyDescent="0.2">
      <c r="F895" s="67"/>
    </row>
    <row r="896" spans="6:6" x14ac:dyDescent="0.2">
      <c r="F896" s="67"/>
    </row>
    <row r="897" spans="6:6" x14ac:dyDescent="0.2">
      <c r="F897" s="67"/>
    </row>
    <row r="898" spans="6:6" x14ac:dyDescent="0.2">
      <c r="F898" s="67"/>
    </row>
    <row r="899" spans="6:6" x14ac:dyDescent="0.2">
      <c r="F899" s="67"/>
    </row>
    <row r="900" spans="6:6" x14ac:dyDescent="0.2">
      <c r="F900" s="67"/>
    </row>
    <row r="901" spans="6:6" x14ac:dyDescent="0.2">
      <c r="F901" s="67"/>
    </row>
    <row r="902" spans="6:6" x14ac:dyDescent="0.2">
      <c r="F902" s="67"/>
    </row>
    <row r="903" spans="6:6" x14ac:dyDescent="0.2">
      <c r="F903" s="67"/>
    </row>
    <row r="904" spans="6:6" x14ac:dyDescent="0.2">
      <c r="F904" s="67"/>
    </row>
    <row r="905" spans="6:6" x14ac:dyDescent="0.2">
      <c r="F905" s="67"/>
    </row>
    <row r="906" spans="6:6" x14ac:dyDescent="0.2">
      <c r="F906" s="67"/>
    </row>
    <row r="907" spans="6:6" x14ac:dyDescent="0.2">
      <c r="F907" s="67"/>
    </row>
    <row r="908" spans="6:6" x14ac:dyDescent="0.2">
      <c r="F908" s="67"/>
    </row>
    <row r="909" spans="6:6" x14ac:dyDescent="0.2">
      <c r="F909" s="67"/>
    </row>
    <row r="910" spans="6:6" x14ac:dyDescent="0.2">
      <c r="F910" s="67"/>
    </row>
    <row r="911" spans="6:6" x14ac:dyDescent="0.2">
      <c r="F911" s="67"/>
    </row>
    <row r="912" spans="6:6" x14ac:dyDescent="0.2">
      <c r="F912" s="67"/>
    </row>
    <row r="913" spans="6:6" x14ac:dyDescent="0.2">
      <c r="F913" s="67"/>
    </row>
    <row r="914" spans="6:6" x14ac:dyDescent="0.2">
      <c r="F914" s="67"/>
    </row>
    <row r="915" spans="6:6" x14ac:dyDescent="0.2">
      <c r="F915" s="67"/>
    </row>
    <row r="916" spans="6:6" x14ac:dyDescent="0.2">
      <c r="F916" s="67"/>
    </row>
    <row r="917" spans="6:6" x14ac:dyDescent="0.2">
      <c r="F917" s="67"/>
    </row>
    <row r="918" spans="6:6" x14ac:dyDescent="0.2">
      <c r="F918" s="67"/>
    </row>
    <row r="919" spans="6:6" x14ac:dyDescent="0.2">
      <c r="F919" s="67"/>
    </row>
    <row r="920" spans="6:6" x14ac:dyDescent="0.2">
      <c r="F920" s="67"/>
    </row>
    <row r="921" spans="6:6" x14ac:dyDescent="0.2">
      <c r="F921" s="67"/>
    </row>
    <row r="922" spans="6:6" x14ac:dyDescent="0.2">
      <c r="F922" s="67"/>
    </row>
    <row r="923" spans="6:6" x14ac:dyDescent="0.2">
      <c r="F923" s="67"/>
    </row>
    <row r="924" spans="6:6" x14ac:dyDescent="0.2">
      <c r="F924" s="67"/>
    </row>
    <row r="925" spans="6:6" x14ac:dyDescent="0.2">
      <c r="F925" s="67"/>
    </row>
    <row r="926" spans="6:6" x14ac:dyDescent="0.2">
      <c r="F926" s="67"/>
    </row>
    <row r="927" spans="6:6" x14ac:dyDescent="0.2">
      <c r="F927" s="67"/>
    </row>
    <row r="928" spans="6:6" x14ac:dyDescent="0.2">
      <c r="F928" s="67"/>
    </row>
    <row r="929" spans="6:6" x14ac:dyDescent="0.2">
      <c r="F929" s="67"/>
    </row>
    <row r="930" spans="6:6" x14ac:dyDescent="0.2">
      <c r="F930" s="67"/>
    </row>
    <row r="931" spans="6:6" x14ac:dyDescent="0.2">
      <c r="F931" s="67"/>
    </row>
    <row r="932" spans="6:6" x14ac:dyDescent="0.2">
      <c r="F932" s="67"/>
    </row>
    <row r="933" spans="6:6" x14ac:dyDescent="0.2">
      <c r="F933" s="67"/>
    </row>
    <row r="934" spans="6:6" x14ac:dyDescent="0.2">
      <c r="F934" s="67"/>
    </row>
    <row r="935" spans="6:6" x14ac:dyDescent="0.2">
      <c r="F935" s="67"/>
    </row>
    <row r="936" spans="6:6" x14ac:dyDescent="0.2">
      <c r="F936" s="67"/>
    </row>
    <row r="937" spans="6:6" x14ac:dyDescent="0.2">
      <c r="F937" s="67"/>
    </row>
    <row r="938" spans="6:6" x14ac:dyDescent="0.2">
      <c r="F938" s="67"/>
    </row>
    <row r="939" spans="6:6" x14ac:dyDescent="0.2">
      <c r="F939" s="67"/>
    </row>
    <row r="940" spans="6:6" x14ac:dyDescent="0.2">
      <c r="F940" s="67"/>
    </row>
    <row r="941" spans="6:6" x14ac:dyDescent="0.2">
      <c r="F941" s="67"/>
    </row>
    <row r="942" spans="6:6" x14ac:dyDescent="0.2">
      <c r="F942" s="67"/>
    </row>
    <row r="943" spans="6:6" x14ac:dyDescent="0.2">
      <c r="F943" s="67"/>
    </row>
    <row r="944" spans="6:6" x14ac:dyDescent="0.2">
      <c r="F944" s="67"/>
    </row>
    <row r="945" spans="6:6" x14ac:dyDescent="0.2">
      <c r="F945" s="67"/>
    </row>
    <row r="946" spans="6:6" x14ac:dyDescent="0.2">
      <c r="F946" s="67"/>
    </row>
    <row r="947" spans="6:6" x14ac:dyDescent="0.2">
      <c r="F947" s="67"/>
    </row>
    <row r="948" spans="6:6" x14ac:dyDescent="0.2">
      <c r="F948" s="67"/>
    </row>
    <row r="949" spans="6:6" x14ac:dyDescent="0.2">
      <c r="F949" s="67"/>
    </row>
    <row r="950" spans="6:6" x14ac:dyDescent="0.2">
      <c r="F950" s="67"/>
    </row>
    <row r="951" spans="6:6" x14ac:dyDescent="0.2">
      <c r="F951" s="67"/>
    </row>
    <row r="952" spans="6:6" x14ac:dyDescent="0.2">
      <c r="F952" s="67"/>
    </row>
    <row r="953" spans="6:6" x14ac:dyDescent="0.2">
      <c r="F953" s="67"/>
    </row>
    <row r="954" spans="6:6" x14ac:dyDescent="0.2">
      <c r="F954" s="67"/>
    </row>
    <row r="955" spans="6:6" x14ac:dyDescent="0.2">
      <c r="F955" s="67"/>
    </row>
    <row r="956" spans="6:6" x14ac:dyDescent="0.2">
      <c r="F956" s="67"/>
    </row>
    <row r="957" spans="6:6" x14ac:dyDescent="0.2">
      <c r="F957" s="67"/>
    </row>
    <row r="958" spans="6:6" x14ac:dyDescent="0.2">
      <c r="F958" s="67"/>
    </row>
    <row r="959" spans="6:6" x14ac:dyDescent="0.2">
      <c r="F959" s="67"/>
    </row>
    <row r="960" spans="6:6" x14ac:dyDescent="0.2">
      <c r="F960" s="67"/>
    </row>
    <row r="961" spans="6:6" x14ac:dyDescent="0.2">
      <c r="F961" s="67"/>
    </row>
    <row r="962" spans="6:6" x14ac:dyDescent="0.2">
      <c r="F962" s="67"/>
    </row>
    <row r="963" spans="6:6" x14ac:dyDescent="0.2">
      <c r="F963" s="67"/>
    </row>
    <row r="964" spans="6:6" x14ac:dyDescent="0.2">
      <c r="F964" s="67"/>
    </row>
    <row r="965" spans="6:6" x14ac:dyDescent="0.2">
      <c r="F965" s="67"/>
    </row>
    <row r="966" spans="6:6" x14ac:dyDescent="0.2">
      <c r="F966" s="67"/>
    </row>
    <row r="967" spans="6:6" x14ac:dyDescent="0.2">
      <c r="F967" s="67"/>
    </row>
    <row r="968" spans="6:6" x14ac:dyDescent="0.2">
      <c r="F968" s="67"/>
    </row>
    <row r="969" spans="6:6" x14ac:dyDescent="0.2">
      <c r="F969" s="67"/>
    </row>
    <row r="970" spans="6:6" x14ac:dyDescent="0.2">
      <c r="F970" s="67"/>
    </row>
    <row r="971" spans="6:6" x14ac:dyDescent="0.2">
      <c r="F971" s="67"/>
    </row>
    <row r="972" spans="6:6" x14ac:dyDescent="0.2">
      <c r="F972" s="67"/>
    </row>
    <row r="973" spans="6:6" x14ac:dyDescent="0.2">
      <c r="F973" s="67"/>
    </row>
    <row r="974" spans="6:6" x14ac:dyDescent="0.2">
      <c r="F974" s="67"/>
    </row>
    <row r="975" spans="6:6" x14ac:dyDescent="0.2">
      <c r="F975" s="67"/>
    </row>
    <row r="976" spans="6:6" x14ac:dyDescent="0.2">
      <c r="F976" s="67"/>
    </row>
    <row r="977" spans="6:6" x14ac:dyDescent="0.2">
      <c r="F977" s="67"/>
    </row>
    <row r="978" spans="6:6" x14ac:dyDescent="0.2">
      <c r="F978" s="67"/>
    </row>
    <row r="979" spans="6:6" x14ac:dyDescent="0.2">
      <c r="F979" s="67"/>
    </row>
    <row r="980" spans="6:6" x14ac:dyDescent="0.2">
      <c r="F980" s="67"/>
    </row>
    <row r="981" spans="6:6" x14ac:dyDescent="0.2">
      <c r="F981" s="67"/>
    </row>
    <row r="982" spans="6:6" x14ac:dyDescent="0.2">
      <c r="F982" s="67"/>
    </row>
    <row r="983" spans="6:6" x14ac:dyDescent="0.2">
      <c r="F983" s="67"/>
    </row>
    <row r="984" spans="6:6" x14ac:dyDescent="0.2">
      <c r="F984" s="67"/>
    </row>
    <row r="985" spans="6:6" x14ac:dyDescent="0.2">
      <c r="F985" s="67"/>
    </row>
    <row r="986" spans="6:6" x14ac:dyDescent="0.2">
      <c r="F986" s="67"/>
    </row>
    <row r="987" spans="6:6" x14ac:dyDescent="0.2">
      <c r="F987" s="67"/>
    </row>
    <row r="988" spans="6:6" x14ac:dyDescent="0.2">
      <c r="F988" s="67"/>
    </row>
    <row r="989" spans="6:6" x14ac:dyDescent="0.2">
      <c r="F989" s="67"/>
    </row>
    <row r="990" spans="6:6" x14ac:dyDescent="0.2">
      <c r="F990" s="67"/>
    </row>
    <row r="991" spans="6:6" x14ac:dyDescent="0.2">
      <c r="F991" s="67"/>
    </row>
    <row r="992" spans="6:6" x14ac:dyDescent="0.2">
      <c r="F992" s="67"/>
    </row>
    <row r="993" spans="6:6" x14ac:dyDescent="0.2">
      <c r="F993" s="67"/>
    </row>
    <row r="994" spans="6:6" x14ac:dyDescent="0.2">
      <c r="F994" s="67"/>
    </row>
    <row r="995" spans="6:6" x14ac:dyDescent="0.2">
      <c r="F995" s="67"/>
    </row>
    <row r="996" spans="6:6" x14ac:dyDescent="0.2">
      <c r="F996" s="67"/>
    </row>
    <row r="997" spans="6:6" x14ac:dyDescent="0.2">
      <c r="F997" s="67"/>
    </row>
    <row r="998" spans="6:6" x14ac:dyDescent="0.2">
      <c r="F998" s="67"/>
    </row>
    <row r="999" spans="6:6" x14ac:dyDescent="0.2">
      <c r="F999" s="67"/>
    </row>
    <row r="1000" spans="6:6" x14ac:dyDescent="0.2">
      <c r="F1000" s="67"/>
    </row>
    <row r="1001" spans="6:6" x14ac:dyDescent="0.2">
      <c r="F1001" s="67"/>
    </row>
    <row r="1002" spans="6:6" x14ac:dyDescent="0.2">
      <c r="F1002" s="67"/>
    </row>
    <row r="1003" spans="6:6" x14ac:dyDescent="0.2">
      <c r="F1003" s="67"/>
    </row>
    <row r="1004" spans="6:6" x14ac:dyDescent="0.2">
      <c r="F1004" s="67"/>
    </row>
    <row r="1005" spans="6:6" x14ac:dyDescent="0.2">
      <c r="F1005" s="67"/>
    </row>
    <row r="1006" spans="6:6" x14ac:dyDescent="0.2">
      <c r="F1006" s="67"/>
    </row>
    <row r="1007" spans="6:6" x14ac:dyDescent="0.2">
      <c r="F1007" s="67"/>
    </row>
    <row r="1008" spans="6:6" x14ac:dyDescent="0.2">
      <c r="F1008" s="67"/>
    </row>
    <row r="1009" spans="6:6" x14ac:dyDescent="0.2">
      <c r="F1009" s="67"/>
    </row>
    <row r="1010" spans="6:6" x14ac:dyDescent="0.2">
      <c r="F1010" s="67"/>
    </row>
    <row r="1011" spans="6:6" x14ac:dyDescent="0.2">
      <c r="F1011" s="67"/>
    </row>
    <row r="1012" spans="6:6" x14ac:dyDescent="0.2">
      <c r="F1012" s="67"/>
    </row>
    <row r="1013" spans="6:6" x14ac:dyDescent="0.2">
      <c r="F1013" s="67"/>
    </row>
    <row r="1014" spans="6:6" x14ac:dyDescent="0.2">
      <c r="F1014" s="67"/>
    </row>
    <row r="1015" spans="6:6" x14ac:dyDescent="0.2">
      <c r="F1015" s="67"/>
    </row>
    <row r="1016" spans="6:6" x14ac:dyDescent="0.2">
      <c r="F1016" s="67"/>
    </row>
    <row r="1017" spans="6:6" x14ac:dyDescent="0.2">
      <c r="F1017" s="67"/>
    </row>
    <row r="1018" spans="6:6" x14ac:dyDescent="0.2">
      <c r="F1018" s="67"/>
    </row>
    <row r="1019" spans="6:6" x14ac:dyDescent="0.2">
      <c r="F1019" s="67"/>
    </row>
    <row r="1020" spans="6:6" x14ac:dyDescent="0.2">
      <c r="F1020" s="67"/>
    </row>
    <row r="1021" spans="6:6" x14ac:dyDescent="0.2">
      <c r="F1021" s="67"/>
    </row>
    <row r="1022" spans="6:6" x14ac:dyDescent="0.2">
      <c r="F1022" s="67"/>
    </row>
    <row r="1023" spans="6:6" x14ac:dyDescent="0.2">
      <c r="F1023" s="67"/>
    </row>
    <row r="1024" spans="6:6" x14ac:dyDescent="0.2">
      <c r="F1024" s="67"/>
    </row>
    <row r="1025" spans="6:6" x14ac:dyDescent="0.2">
      <c r="F1025" s="67"/>
    </row>
    <row r="1026" spans="6:6" x14ac:dyDescent="0.2">
      <c r="F1026" s="67"/>
    </row>
    <row r="1027" spans="6:6" x14ac:dyDescent="0.2">
      <c r="F1027" s="67"/>
    </row>
    <row r="1028" spans="6:6" x14ac:dyDescent="0.2">
      <c r="F1028" s="67"/>
    </row>
    <row r="1029" spans="6:6" x14ac:dyDescent="0.2">
      <c r="F1029" s="67"/>
    </row>
    <row r="1030" spans="6:6" x14ac:dyDescent="0.2">
      <c r="F1030" s="67"/>
    </row>
    <row r="1031" spans="6:6" x14ac:dyDescent="0.2">
      <c r="F1031" s="67"/>
    </row>
    <row r="1032" spans="6:6" x14ac:dyDescent="0.2">
      <c r="F1032" s="67"/>
    </row>
    <row r="1033" spans="6:6" x14ac:dyDescent="0.2">
      <c r="F1033" s="67"/>
    </row>
    <row r="1034" spans="6:6" x14ac:dyDescent="0.2">
      <c r="F1034" s="67"/>
    </row>
    <row r="1035" spans="6:6" x14ac:dyDescent="0.2">
      <c r="F1035" s="67"/>
    </row>
    <row r="1036" spans="6:6" x14ac:dyDescent="0.2">
      <c r="F1036" s="67"/>
    </row>
    <row r="1037" spans="6:6" x14ac:dyDescent="0.2">
      <c r="F1037" s="67"/>
    </row>
    <row r="1038" spans="6:6" x14ac:dyDescent="0.2">
      <c r="F1038" s="67"/>
    </row>
    <row r="1039" spans="6:6" x14ac:dyDescent="0.2">
      <c r="F1039" s="67"/>
    </row>
    <row r="1040" spans="6:6" x14ac:dyDescent="0.2">
      <c r="F1040" s="67"/>
    </row>
    <row r="1041" spans="6:6" x14ac:dyDescent="0.2">
      <c r="F1041" s="67"/>
    </row>
    <row r="1042" spans="6:6" x14ac:dyDescent="0.2">
      <c r="F1042" s="67"/>
    </row>
    <row r="1043" spans="6:6" x14ac:dyDescent="0.2">
      <c r="F1043" s="67"/>
    </row>
    <row r="1044" spans="6:6" x14ac:dyDescent="0.2">
      <c r="F1044" s="67"/>
    </row>
    <row r="1045" spans="6:6" x14ac:dyDescent="0.2">
      <c r="F1045" s="67"/>
    </row>
    <row r="1046" spans="6:6" x14ac:dyDescent="0.2">
      <c r="F1046" s="67"/>
    </row>
    <row r="1047" spans="6:6" x14ac:dyDescent="0.2">
      <c r="F1047" s="67"/>
    </row>
    <row r="1048" spans="6:6" x14ac:dyDescent="0.2">
      <c r="F1048" s="67"/>
    </row>
    <row r="1049" spans="6:6" x14ac:dyDescent="0.2">
      <c r="F1049" s="67"/>
    </row>
    <row r="1050" spans="6:6" x14ac:dyDescent="0.2">
      <c r="F1050" s="67"/>
    </row>
    <row r="1051" spans="6:6" x14ac:dyDescent="0.2">
      <c r="F1051" s="67"/>
    </row>
    <row r="1052" spans="6:6" x14ac:dyDescent="0.2">
      <c r="F1052" s="67"/>
    </row>
    <row r="1053" spans="6:6" x14ac:dyDescent="0.2">
      <c r="F1053" s="67"/>
    </row>
    <row r="1054" spans="6:6" x14ac:dyDescent="0.2">
      <c r="F1054" s="67"/>
    </row>
    <row r="1055" spans="6:6" x14ac:dyDescent="0.2">
      <c r="F1055" s="67"/>
    </row>
    <row r="1056" spans="6:6" x14ac:dyDescent="0.2">
      <c r="F1056" s="67"/>
    </row>
    <row r="1057" spans="6:6" x14ac:dyDescent="0.2">
      <c r="F1057" s="67"/>
    </row>
    <row r="1058" spans="6:6" x14ac:dyDescent="0.2">
      <c r="F1058" s="67"/>
    </row>
    <row r="1059" spans="6:6" x14ac:dyDescent="0.2">
      <c r="F1059" s="67"/>
    </row>
    <row r="1060" spans="6:6" x14ac:dyDescent="0.2">
      <c r="F1060" s="67"/>
    </row>
    <row r="1061" spans="6:6" x14ac:dyDescent="0.2">
      <c r="F1061" s="67"/>
    </row>
    <row r="1062" spans="6:6" x14ac:dyDescent="0.2">
      <c r="F1062" s="67"/>
    </row>
    <row r="1063" spans="6:6" x14ac:dyDescent="0.2">
      <c r="F1063" s="67"/>
    </row>
    <row r="1064" spans="6:6" x14ac:dyDescent="0.2">
      <c r="F1064" s="67"/>
    </row>
    <row r="1065" spans="6:6" x14ac:dyDescent="0.2">
      <c r="F1065" s="67"/>
    </row>
    <row r="1066" spans="6:6" x14ac:dyDescent="0.2">
      <c r="F1066" s="67"/>
    </row>
    <row r="1067" spans="6:6" x14ac:dyDescent="0.2">
      <c r="F1067" s="67"/>
    </row>
    <row r="1068" spans="6:6" x14ac:dyDescent="0.2">
      <c r="F1068" s="67"/>
    </row>
    <row r="1069" spans="6:6" x14ac:dyDescent="0.2">
      <c r="F1069" s="67"/>
    </row>
    <row r="1070" spans="6:6" x14ac:dyDescent="0.2">
      <c r="F1070" s="67"/>
    </row>
    <row r="1071" spans="6:6" x14ac:dyDescent="0.2">
      <c r="F1071" s="67"/>
    </row>
    <row r="1072" spans="6:6" x14ac:dyDescent="0.2">
      <c r="F1072" s="67"/>
    </row>
    <row r="1073" spans="6:6" x14ac:dyDescent="0.2">
      <c r="F1073" s="67"/>
    </row>
    <row r="1074" spans="6:6" x14ac:dyDescent="0.2">
      <c r="F1074" s="67"/>
    </row>
    <row r="1075" spans="6:6" x14ac:dyDescent="0.2">
      <c r="F1075" s="67"/>
    </row>
    <row r="1076" spans="6:6" x14ac:dyDescent="0.2">
      <c r="F1076" s="67"/>
    </row>
    <row r="1077" spans="6:6" x14ac:dyDescent="0.2">
      <c r="F1077" s="67"/>
    </row>
    <row r="1078" spans="6:6" x14ac:dyDescent="0.2">
      <c r="F1078" s="67"/>
    </row>
    <row r="1079" spans="6:6" x14ac:dyDescent="0.2">
      <c r="F1079" s="67"/>
    </row>
    <row r="1080" spans="6:6" x14ac:dyDescent="0.2">
      <c r="F1080" s="67"/>
    </row>
    <row r="1081" spans="6:6" x14ac:dyDescent="0.2">
      <c r="F1081" s="67"/>
    </row>
    <row r="1082" spans="6:6" x14ac:dyDescent="0.2">
      <c r="F1082" s="67"/>
    </row>
    <row r="1083" spans="6:6" x14ac:dyDescent="0.2">
      <c r="F1083" s="67"/>
    </row>
    <row r="1084" spans="6:6" x14ac:dyDescent="0.2">
      <c r="F1084" s="67"/>
    </row>
    <row r="1085" spans="6:6" x14ac:dyDescent="0.2">
      <c r="F1085" s="67"/>
    </row>
    <row r="1086" spans="6:6" x14ac:dyDescent="0.2">
      <c r="F1086" s="67"/>
    </row>
    <row r="1087" spans="6:6" x14ac:dyDescent="0.2">
      <c r="F1087" s="67"/>
    </row>
    <row r="1088" spans="6:6" x14ac:dyDescent="0.2">
      <c r="F1088" s="67"/>
    </row>
    <row r="1089" spans="6:6" x14ac:dyDescent="0.2">
      <c r="F1089" s="67"/>
    </row>
    <row r="1090" spans="6:6" x14ac:dyDescent="0.2">
      <c r="F1090" s="67"/>
    </row>
    <row r="1091" spans="6:6" x14ac:dyDescent="0.2">
      <c r="F1091" s="67"/>
    </row>
    <row r="1092" spans="6:6" x14ac:dyDescent="0.2">
      <c r="F1092" s="67"/>
    </row>
    <row r="1093" spans="6:6" x14ac:dyDescent="0.2">
      <c r="F1093" s="67"/>
    </row>
    <row r="1094" spans="6:6" x14ac:dyDescent="0.2">
      <c r="F1094" s="67"/>
    </row>
    <row r="1095" spans="6:6" x14ac:dyDescent="0.2">
      <c r="F1095" s="67"/>
    </row>
    <row r="1096" spans="6:6" x14ac:dyDescent="0.2">
      <c r="F1096" s="67"/>
    </row>
    <row r="1097" spans="6:6" x14ac:dyDescent="0.2">
      <c r="F1097" s="67"/>
    </row>
    <row r="1098" spans="6:6" x14ac:dyDescent="0.2">
      <c r="F1098" s="67"/>
    </row>
    <row r="1099" spans="6:6" x14ac:dyDescent="0.2">
      <c r="F1099" s="67"/>
    </row>
    <row r="1100" spans="6:6" x14ac:dyDescent="0.2">
      <c r="F1100" s="67"/>
    </row>
    <row r="1101" spans="6:6" x14ac:dyDescent="0.2">
      <c r="F1101" s="67"/>
    </row>
    <row r="1102" spans="6:6" x14ac:dyDescent="0.2">
      <c r="F1102" s="67"/>
    </row>
    <row r="1103" spans="6:6" x14ac:dyDescent="0.2">
      <c r="F1103" s="67"/>
    </row>
    <row r="1104" spans="6:6" x14ac:dyDescent="0.2">
      <c r="F1104" s="67"/>
    </row>
    <row r="1105" spans="6:6" x14ac:dyDescent="0.2">
      <c r="F1105" s="67"/>
    </row>
    <row r="1106" spans="6:6" x14ac:dyDescent="0.2">
      <c r="F1106" s="67"/>
    </row>
    <row r="1107" spans="6:6" x14ac:dyDescent="0.2">
      <c r="F1107" s="67"/>
    </row>
    <row r="1108" spans="6:6" x14ac:dyDescent="0.2">
      <c r="F1108" s="67"/>
    </row>
    <row r="1109" spans="6:6" x14ac:dyDescent="0.2">
      <c r="F1109" s="67"/>
    </row>
    <row r="1110" spans="6:6" x14ac:dyDescent="0.2">
      <c r="F1110" s="67"/>
    </row>
    <row r="1111" spans="6:6" x14ac:dyDescent="0.2">
      <c r="F1111" s="67"/>
    </row>
    <row r="1112" spans="6:6" x14ac:dyDescent="0.2">
      <c r="F1112" s="67"/>
    </row>
    <row r="1113" spans="6:6" x14ac:dyDescent="0.2">
      <c r="F1113" s="67"/>
    </row>
    <row r="1114" spans="6:6" x14ac:dyDescent="0.2">
      <c r="F1114" s="67"/>
    </row>
    <row r="1115" spans="6:6" x14ac:dyDescent="0.2">
      <c r="F1115" s="67"/>
    </row>
    <row r="1116" spans="6:6" x14ac:dyDescent="0.2">
      <c r="F1116" s="67"/>
    </row>
    <row r="1117" spans="6:6" x14ac:dyDescent="0.2">
      <c r="F1117" s="67"/>
    </row>
    <row r="1118" spans="6:6" x14ac:dyDescent="0.2">
      <c r="F1118" s="67"/>
    </row>
    <row r="1119" spans="6:6" x14ac:dyDescent="0.2">
      <c r="F1119" s="67"/>
    </row>
    <row r="1120" spans="6:6" x14ac:dyDescent="0.2">
      <c r="F1120" s="67"/>
    </row>
    <row r="1121" spans="6:6" x14ac:dyDescent="0.2">
      <c r="F1121" s="67"/>
    </row>
    <row r="1122" spans="6:6" x14ac:dyDescent="0.2">
      <c r="F1122" s="67"/>
    </row>
    <row r="1123" spans="6:6" x14ac:dyDescent="0.2">
      <c r="F1123" s="67"/>
    </row>
    <row r="1124" spans="6:6" x14ac:dyDescent="0.2">
      <c r="F1124" s="67"/>
    </row>
    <row r="1125" spans="6:6" x14ac:dyDescent="0.2">
      <c r="F1125" s="67"/>
    </row>
    <row r="1126" spans="6:6" x14ac:dyDescent="0.2">
      <c r="F1126" s="67"/>
    </row>
    <row r="1127" spans="6:6" x14ac:dyDescent="0.2">
      <c r="F1127" s="67"/>
    </row>
    <row r="1128" spans="6:6" x14ac:dyDescent="0.2">
      <c r="F1128" s="67"/>
    </row>
    <row r="1129" spans="6:6" x14ac:dyDescent="0.2">
      <c r="F1129" s="67"/>
    </row>
    <row r="1130" spans="6:6" x14ac:dyDescent="0.2">
      <c r="F1130" s="67"/>
    </row>
    <row r="1131" spans="6:6" x14ac:dyDescent="0.2">
      <c r="F1131" s="67"/>
    </row>
    <row r="1132" spans="6:6" x14ac:dyDescent="0.2">
      <c r="F1132" s="67"/>
    </row>
    <row r="1133" spans="6:6" x14ac:dyDescent="0.2">
      <c r="F1133" s="67"/>
    </row>
    <row r="1134" spans="6:6" x14ac:dyDescent="0.2">
      <c r="F1134" s="67"/>
    </row>
    <row r="1135" spans="6:6" x14ac:dyDescent="0.2">
      <c r="F1135" s="67"/>
    </row>
    <row r="1136" spans="6:6" x14ac:dyDescent="0.2">
      <c r="F1136" s="67"/>
    </row>
    <row r="1137" spans="6:6" x14ac:dyDescent="0.2">
      <c r="F1137" s="67"/>
    </row>
    <row r="1138" spans="6:6" x14ac:dyDescent="0.2">
      <c r="F1138" s="67"/>
    </row>
    <row r="1139" spans="6:6" x14ac:dyDescent="0.2">
      <c r="F1139" s="67"/>
    </row>
    <row r="1140" spans="6:6" x14ac:dyDescent="0.2">
      <c r="F1140" s="67"/>
    </row>
    <row r="1141" spans="6:6" x14ac:dyDescent="0.2">
      <c r="F1141" s="67"/>
    </row>
    <row r="1142" spans="6:6" x14ac:dyDescent="0.2">
      <c r="F1142" s="67"/>
    </row>
    <row r="1143" spans="6:6" x14ac:dyDescent="0.2">
      <c r="F1143" s="67"/>
    </row>
    <row r="1144" spans="6:6" x14ac:dyDescent="0.2">
      <c r="F1144" s="67"/>
    </row>
    <row r="1145" spans="6:6" x14ac:dyDescent="0.2">
      <c r="F1145" s="67"/>
    </row>
    <row r="1146" spans="6:6" x14ac:dyDescent="0.2">
      <c r="F1146" s="67"/>
    </row>
    <row r="1147" spans="6:6" x14ac:dyDescent="0.2">
      <c r="F1147" s="67"/>
    </row>
    <row r="1148" spans="6:6" x14ac:dyDescent="0.2">
      <c r="F1148" s="67"/>
    </row>
    <row r="1149" spans="6:6" x14ac:dyDescent="0.2">
      <c r="F1149" s="67"/>
    </row>
    <row r="1150" spans="6:6" x14ac:dyDescent="0.2">
      <c r="F1150" s="67"/>
    </row>
    <row r="1151" spans="6:6" x14ac:dyDescent="0.2">
      <c r="F1151" s="67"/>
    </row>
    <row r="1152" spans="6:6" x14ac:dyDescent="0.2">
      <c r="F1152" s="67"/>
    </row>
    <row r="1153" spans="6:6" x14ac:dyDescent="0.2">
      <c r="F1153" s="67"/>
    </row>
    <row r="1154" spans="6:6" x14ac:dyDescent="0.2">
      <c r="F1154" s="67"/>
    </row>
    <row r="1155" spans="6:6" x14ac:dyDescent="0.2">
      <c r="F1155" s="67"/>
    </row>
    <row r="1156" spans="6:6" x14ac:dyDescent="0.2">
      <c r="F1156" s="67"/>
    </row>
    <row r="1157" spans="6:6" x14ac:dyDescent="0.2">
      <c r="F1157" s="67"/>
    </row>
    <row r="1158" spans="6:6" x14ac:dyDescent="0.2">
      <c r="F1158" s="67"/>
    </row>
    <row r="1159" spans="6:6" x14ac:dyDescent="0.2">
      <c r="F1159" s="67"/>
    </row>
    <row r="1160" spans="6:6" x14ac:dyDescent="0.2">
      <c r="F1160" s="67"/>
    </row>
    <row r="1161" spans="6:6" x14ac:dyDescent="0.2">
      <c r="F1161" s="67"/>
    </row>
    <row r="1162" spans="6:6" x14ac:dyDescent="0.2">
      <c r="F1162" s="67"/>
    </row>
    <row r="1163" spans="6:6" x14ac:dyDescent="0.2">
      <c r="F1163" s="67"/>
    </row>
    <row r="1164" spans="6:6" x14ac:dyDescent="0.2">
      <c r="F1164" s="67"/>
    </row>
    <row r="1165" spans="6:6" x14ac:dyDescent="0.2">
      <c r="F1165" s="67"/>
    </row>
    <row r="1166" spans="6:6" x14ac:dyDescent="0.2">
      <c r="F1166" s="67"/>
    </row>
    <row r="1167" spans="6:6" x14ac:dyDescent="0.2">
      <c r="F1167" s="67"/>
    </row>
    <row r="1168" spans="6:6" x14ac:dyDescent="0.2">
      <c r="F1168" s="67"/>
    </row>
    <row r="1169" spans="6:6" x14ac:dyDescent="0.2">
      <c r="F1169" s="67"/>
    </row>
    <row r="1170" spans="6:6" x14ac:dyDescent="0.2">
      <c r="F1170" s="67"/>
    </row>
    <row r="1171" spans="6:6" x14ac:dyDescent="0.2">
      <c r="F1171" s="67"/>
    </row>
    <row r="1172" spans="6:6" x14ac:dyDescent="0.2">
      <c r="F1172" s="67"/>
    </row>
    <row r="1173" spans="6:6" x14ac:dyDescent="0.2">
      <c r="F1173" s="67"/>
    </row>
    <row r="1174" spans="6:6" x14ac:dyDescent="0.2">
      <c r="F1174" s="67"/>
    </row>
    <row r="1175" spans="6:6" x14ac:dyDescent="0.2">
      <c r="F1175" s="67"/>
    </row>
    <row r="1176" spans="6:6" x14ac:dyDescent="0.2">
      <c r="F1176" s="67"/>
    </row>
    <row r="1177" spans="6:6" x14ac:dyDescent="0.2">
      <c r="F1177" s="67"/>
    </row>
    <row r="1178" spans="6:6" x14ac:dyDescent="0.2">
      <c r="F1178" s="67"/>
    </row>
    <row r="1179" spans="6:6" x14ac:dyDescent="0.2">
      <c r="F1179" s="67"/>
    </row>
    <row r="1180" spans="6:6" x14ac:dyDescent="0.2">
      <c r="F1180" s="67"/>
    </row>
    <row r="1181" spans="6:6" x14ac:dyDescent="0.2">
      <c r="F1181" s="67"/>
    </row>
    <row r="1182" spans="6:6" x14ac:dyDescent="0.2">
      <c r="F1182" s="67"/>
    </row>
    <row r="1183" spans="6:6" x14ac:dyDescent="0.2">
      <c r="F1183" s="67"/>
    </row>
    <row r="1184" spans="6:6" x14ac:dyDescent="0.2">
      <c r="F1184" s="67"/>
    </row>
    <row r="1185" spans="6:6" x14ac:dyDescent="0.2">
      <c r="F1185" s="67"/>
    </row>
    <row r="1186" spans="6:6" x14ac:dyDescent="0.2">
      <c r="F1186" s="67"/>
    </row>
    <row r="1187" spans="6:6" x14ac:dyDescent="0.2">
      <c r="F1187" s="67"/>
    </row>
    <row r="1188" spans="6:6" x14ac:dyDescent="0.2">
      <c r="F1188" s="67"/>
    </row>
    <row r="1189" spans="6:6" x14ac:dyDescent="0.2">
      <c r="F1189" s="67"/>
    </row>
    <row r="1190" spans="6:6" x14ac:dyDescent="0.2">
      <c r="F1190" s="67"/>
    </row>
    <row r="1191" spans="6:6" x14ac:dyDescent="0.2">
      <c r="F1191" s="67"/>
    </row>
    <row r="1192" spans="6:6" x14ac:dyDescent="0.2">
      <c r="F1192" s="67"/>
    </row>
    <row r="1193" spans="6:6" x14ac:dyDescent="0.2">
      <c r="F1193" s="67"/>
    </row>
    <row r="1194" spans="6:6" x14ac:dyDescent="0.2">
      <c r="F1194" s="67"/>
    </row>
    <row r="1195" spans="6:6" x14ac:dyDescent="0.2">
      <c r="F1195" s="67"/>
    </row>
    <row r="1196" spans="6:6" x14ac:dyDescent="0.2">
      <c r="F1196" s="67"/>
    </row>
    <row r="1197" spans="6:6" x14ac:dyDescent="0.2">
      <c r="F1197" s="67"/>
    </row>
    <row r="1198" spans="6:6" x14ac:dyDescent="0.2">
      <c r="F1198" s="67"/>
    </row>
    <row r="1199" spans="6:6" x14ac:dyDescent="0.2">
      <c r="F1199" s="67"/>
    </row>
    <row r="1200" spans="6:6" x14ac:dyDescent="0.2">
      <c r="F1200" s="67"/>
    </row>
    <row r="1201" spans="6:6" x14ac:dyDescent="0.2">
      <c r="F1201" s="67"/>
    </row>
    <row r="1202" spans="6:6" x14ac:dyDescent="0.2">
      <c r="F1202" s="67"/>
    </row>
    <row r="1203" spans="6:6" x14ac:dyDescent="0.2">
      <c r="F1203" s="67"/>
    </row>
    <row r="1204" spans="6:6" x14ac:dyDescent="0.2">
      <c r="F1204" s="67"/>
    </row>
    <row r="1205" spans="6:6" x14ac:dyDescent="0.2">
      <c r="F1205" s="67"/>
    </row>
    <row r="1206" spans="6:6" x14ac:dyDescent="0.2">
      <c r="F1206" s="67"/>
    </row>
    <row r="1207" spans="6:6" x14ac:dyDescent="0.2">
      <c r="F1207" s="67"/>
    </row>
    <row r="1208" spans="6:6" x14ac:dyDescent="0.2">
      <c r="F1208" s="67"/>
    </row>
    <row r="1209" spans="6:6" x14ac:dyDescent="0.2">
      <c r="F1209" s="67"/>
    </row>
    <row r="1210" spans="6:6" x14ac:dyDescent="0.2">
      <c r="F1210" s="67"/>
    </row>
    <row r="1211" spans="6:6" x14ac:dyDescent="0.2">
      <c r="F1211" s="67"/>
    </row>
    <row r="1212" spans="6:6" x14ac:dyDescent="0.2">
      <c r="F1212" s="67"/>
    </row>
    <row r="1213" spans="6:6" x14ac:dyDescent="0.2">
      <c r="F1213" s="67"/>
    </row>
    <row r="1214" spans="6:6" x14ac:dyDescent="0.2">
      <c r="F1214" s="67"/>
    </row>
    <row r="1215" spans="6:6" x14ac:dyDescent="0.2">
      <c r="F1215" s="67"/>
    </row>
    <row r="1216" spans="6:6" x14ac:dyDescent="0.2">
      <c r="F1216" s="67"/>
    </row>
    <row r="1217" spans="6:6" x14ac:dyDescent="0.2">
      <c r="F1217" s="67"/>
    </row>
    <row r="1218" spans="6:6" x14ac:dyDescent="0.2">
      <c r="F1218" s="67"/>
    </row>
    <row r="1219" spans="6:6" x14ac:dyDescent="0.2">
      <c r="F1219" s="67"/>
    </row>
    <row r="1220" spans="6:6" x14ac:dyDescent="0.2">
      <c r="F1220" s="67"/>
    </row>
    <row r="1221" spans="6:6" x14ac:dyDescent="0.2">
      <c r="F1221" s="67"/>
    </row>
    <row r="1222" spans="6:6" x14ac:dyDescent="0.2">
      <c r="F1222" s="67"/>
    </row>
    <row r="1223" spans="6:6" x14ac:dyDescent="0.2">
      <c r="F1223" s="67"/>
    </row>
    <row r="1224" spans="6:6" x14ac:dyDescent="0.2">
      <c r="F1224" s="67"/>
    </row>
    <row r="1225" spans="6:6" x14ac:dyDescent="0.2">
      <c r="F1225" s="67"/>
    </row>
    <row r="1226" spans="6:6" x14ac:dyDescent="0.2">
      <c r="F1226" s="67"/>
    </row>
    <row r="1227" spans="6:6" x14ac:dyDescent="0.2">
      <c r="F1227" s="67"/>
    </row>
    <row r="1228" spans="6:6" x14ac:dyDescent="0.2">
      <c r="F1228" s="67"/>
    </row>
    <row r="1229" spans="6:6" x14ac:dyDescent="0.2">
      <c r="F1229" s="67"/>
    </row>
    <row r="1230" spans="6:6" x14ac:dyDescent="0.2">
      <c r="F1230" s="67"/>
    </row>
    <row r="1231" spans="6:6" x14ac:dyDescent="0.2">
      <c r="F1231" s="67"/>
    </row>
    <row r="1232" spans="6:6" x14ac:dyDescent="0.2">
      <c r="F1232" s="67"/>
    </row>
    <row r="1233" spans="6:6" x14ac:dyDescent="0.2">
      <c r="F1233" s="67"/>
    </row>
    <row r="1234" spans="6:6" x14ac:dyDescent="0.2">
      <c r="F1234" s="67"/>
    </row>
    <row r="1235" spans="6:6" x14ac:dyDescent="0.2">
      <c r="F1235" s="67"/>
    </row>
    <row r="1236" spans="6:6" x14ac:dyDescent="0.2">
      <c r="F1236" s="67"/>
    </row>
    <row r="1237" spans="6:6" x14ac:dyDescent="0.2">
      <c r="F1237" s="67"/>
    </row>
    <row r="1238" spans="6:6" x14ac:dyDescent="0.2">
      <c r="F1238" s="67"/>
    </row>
    <row r="1239" spans="6:6" x14ac:dyDescent="0.2">
      <c r="F1239" s="67"/>
    </row>
    <row r="1240" spans="6:6" x14ac:dyDescent="0.2">
      <c r="F1240" s="67"/>
    </row>
    <row r="1241" spans="6:6" x14ac:dyDescent="0.2">
      <c r="F1241" s="67"/>
    </row>
    <row r="1242" spans="6:6" x14ac:dyDescent="0.2">
      <c r="F1242" s="67"/>
    </row>
    <row r="1243" spans="6:6" x14ac:dyDescent="0.2">
      <c r="F1243" s="67"/>
    </row>
    <row r="1244" spans="6:6" x14ac:dyDescent="0.2">
      <c r="F1244" s="67"/>
    </row>
    <row r="1245" spans="6:6" x14ac:dyDescent="0.2">
      <c r="F1245" s="67"/>
    </row>
    <row r="1246" spans="6:6" x14ac:dyDescent="0.2">
      <c r="F1246" s="67"/>
    </row>
    <row r="1247" spans="6:6" x14ac:dyDescent="0.2">
      <c r="F1247" s="67"/>
    </row>
    <row r="1248" spans="6:6" x14ac:dyDescent="0.2">
      <c r="F1248" s="67"/>
    </row>
    <row r="1249" spans="6:6" x14ac:dyDescent="0.2">
      <c r="F1249" s="67"/>
    </row>
    <row r="1250" spans="6:6" x14ac:dyDescent="0.2">
      <c r="F1250" s="67"/>
    </row>
    <row r="1251" spans="6:6" x14ac:dyDescent="0.2">
      <c r="F1251" s="67"/>
    </row>
    <row r="1252" spans="6:6" x14ac:dyDescent="0.2">
      <c r="F1252" s="67"/>
    </row>
    <row r="1253" spans="6:6" x14ac:dyDescent="0.2">
      <c r="F1253" s="67"/>
    </row>
    <row r="1254" spans="6:6" x14ac:dyDescent="0.2">
      <c r="F1254" s="67"/>
    </row>
    <row r="1255" spans="6:6" x14ac:dyDescent="0.2">
      <c r="F1255" s="67"/>
    </row>
    <row r="1256" spans="6:6" x14ac:dyDescent="0.2">
      <c r="F1256" s="67"/>
    </row>
    <row r="1257" spans="6:6" x14ac:dyDescent="0.2">
      <c r="F1257" s="67"/>
    </row>
    <row r="1258" spans="6:6" x14ac:dyDescent="0.2">
      <c r="F1258" s="67"/>
    </row>
    <row r="1259" spans="6:6" x14ac:dyDescent="0.2">
      <c r="F1259" s="67"/>
    </row>
    <row r="1260" spans="6:6" x14ac:dyDescent="0.2">
      <c r="F1260" s="67"/>
    </row>
    <row r="1261" spans="6:6" x14ac:dyDescent="0.2">
      <c r="F1261" s="67"/>
    </row>
    <row r="1262" spans="6:6" x14ac:dyDescent="0.2">
      <c r="F1262" s="67"/>
    </row>
    <row r="1263" spans="6:6" x14ac:dyDescent="0.2">
      <c r="F1263" s="67"/>
    </row>
    <row r="1264" spans="6:6" x14ac:dyDescent="0.2">
      <c r="F1264" s="67"/>
    </row>
    <row r="1265" spans="6:6" x14ac:dyDescent="0.2">
      <c r="F1265" s="67"/>
    </row>
    <row r="1266" spans="6:6" x14ac:dyDescent="0.2">
      <c r="F1266" s="67"/>
    </row>
    <row r="1267" spans="6:6" x14ac:dyDescent="0.2">
      <c r="F1267" s="67"/>
    </row>
    <row r="1268" spans="6:6" x14ac:dyDescent="0.2">
      <c r="F1268" s="67"/>
    </row>
    <row r="1269" spans="6:6" x14ac:dyDescent="0.2">
      <c r="F1269" s="67"/>
    </row>
    <row r="1270" spans="6:6" x14ac:dyDescent="0.2">
      <c r="F1270" s="67"/>
    </row>
    <row r="1271" spans="6:6" x14ac:dyDescent="0.2">
      <c r="F1271" s="67"/>
    </row>
    <row r="1272" spans="6:6" x14ac:dyDescent="0.2">
      <c r="F1272" s="67"/>
    </row>
    <row r="1273" spans="6:6" x14ac:dyDescent="0.2">
      <c r="F1273" s="67"/>
    </row>
    <row r="1274" spans="6:6" x14ac:dyDescent="0.2">
      <c r="F1274" s="67"/>
    </row>
    <row r="1275" spans="6:6" x14ac:dyDescent="0.2">
      <c r="F1275" s="67"/>
    </row>
    <row r="1276" spans="6:6" x14ac:dyDescent="0.2">
      <c r="F1276" s="67"/>
    </row>
    <row r="1277" spans="6:6" x14ac:dyDescent="0.2">
      <c r="F1277" s="67"/>
    </row>
    <row r="1278" spans="6:6" x14ac:dyDescent="0.2">
      <c r="F1278" s="67"/>
    </row>
    <row r="1279" spans="6:6" x14ac:dyDescent="0.2">
      <c r="F1279" s="67"/>
    </row>
    <row r="1280" spans="6:6" x14ac:dyDescent="0.2">
      <c r="F1280" s="67"/>
    </row>
    <row r="1281" spans="6:6" x14ac:dyDescent="0.2">
      <c r="F1281" s="67"/>
    </row>
    <row r="1282" spans="6:6" x14ac:dyDescent="0.2">
      <c r="F1282" s="67"/>
    </row>
    <row r="1283" spans="6:6" x14ac:dyDescent="0.2">
      <c r="F1283" s="67"/>
    </row>
    <row r="1284" spans="6:6" x14ac:dyDescent="0.2">
      <c r="F1284" s="67"/>
    </row>
    <row r="1285" spans="6:6" x14ac:dyDescent="0.2">
      <c r="F1285" s="67"/>
    </row>
    <row r="1286" spans="6:6" x14ac:dyDescent="0.2">
      <c r="F1286" s="67"/>
    </row>
    <row r="1287" spans="6:6" x14ac:dyDescent="0.2">
      <c r="F1287" s="67"/>
    </row>
    <row r="1288" spans="6:6" x14ac:dyDescent="0.2">
      <c r="F1288" s="67"/>
    </row>
    <row r="1289" spans="6:6" x14ac:dyDescent="0.2">
      <c r="F1289" s="67"/>
    </row>
    <row r="1290" spans="6:6" x14ac:dyDescent="0.2">
      <c r="F1290" s="67"/>
    </row>
    <row r="1291" spans="6:6" x14ac:dyDescent="0.2">
      <c r="F1291" s="67"/>
    </row>
    <row r="1292" spans="6:6" x14ac:dyDescent="0.2">
      <c r="F1292" s="67"/>
    </row>
    <row r="1293" spans="6:6" x14ac:dyDescent="0.2">
      <c r="F1293" s="67"/>
    </row>
    <row r="1294" spans="6:6" x14ac:dyDescent="0.2">
      <c r="F1294" s="67"/>
    </row>
    <row r="1295" spans="6:6" x14ac:dyDescent="0.2">
      <c r="F1295" s="67"/>
    </row>
    <row r="1296" spans="6:6" x14ac:dyDescent="0.2">
      <c r="F1296" s="67"/>
    </row>
    <row r="1297" spans="6:6" x14ac:dyDescent="0.2">
      <c r="F1297" s="67"/>
    </row>
    <row r="1298" spans="6:6" x14ac:dyDescent="0.2">
      <c r="F1298" s="67"/>
    </row>
    <row r="1299" spans="6:6" x14ac:dyDescent="0.2">
      <c r="F1299" s="67"/>
    </row>
    <row r="1300" spans="6:6" x14ac:dyDescent="0.2">
      <c r="F1300" s="67"/>
    </row>
    <row r="1301" spans="6:6" x14ac:dyDescent="0.2">
      <c r="F1301" s="67"/>
    </row>
    <row r="1302" spans="6:6" x14ac:dyDescent="0.2">
      <c r="F1302" s="67"/>
    </row>
    <row r="1303" spans="6:6" x14ac:dyDescent="0.2">
      <c r="F1303" s="67"/>
    </row>
    <row r="1304" spans="6:6" x14ac:dyDescent="0.2">
      <c r="F1304" s="67"/>
    </row>
    <row r="1305" spans="6:6" x14ac:dyDescent="0.2">
      <c r="F1305" s="67"/>
    </row>
    <row r="1306" spans="6:6" x14ac:dyDescent="0.2">
      <c r="F1306" s="67"/>
    </row>
    <row r="1307" spans="6:6" x14ac:dyDescent="0.2">
      <c r="F1307" s="67"/>
    </row>
    <row r="1308" spans="6:6" x14ac:dyDescent="0.2">
      <c r="F1308" s="67"/>
    </row>
    <row r="1309" spans="6:6" x14ac:dyDescent="0.2">
      <c r="F1309" s="67"/>
    </row>
    <row r="1310" spans="6:6" x14ac:dyDescent="0.2">
      <c r="F1310" s="67"/>
    </row>
    <row r="1311" spans="6:6" x14ac:dyDescent="0.2">
      <c r="F1311" s="67"/>
    </row>
    <row r="1312" spans="6:6" x14ac:dyDescent="0.2">
      <c r="F1312" s="67"/>
    </row>
    <row r="1313" spans="6:6" x14ac:dyDescent="0.2">
      <c r="F1313" s="67"/>
    </row>
    <row r="1314" spans="6:6" x14ac:dyDescent="0.2">
      <c r="F1314" s="67"/>
    </row>
    <row r="1315" spans="6:6" x14ac:dyDescent="0.2">
      <c r="F1315" s="67"/>
    </row>
    <row r="1316" spans="6:6" x14ac:dyDescent="0.2">
      <c r="F1316" s="67"/>
    </row>
    <row r="1317" spans="6:6" x14ac:dyDescent="0.2">
      <c r="F1317" s="67"/>
    </row>
    <row r="1318" spans="6:6" x14ac:dyDescent="0.2">
      <c r="F1318" s="67"/>
    </row>
    <row r="1319" spans="6:6" x14ac:dyDescent="0.2">
      <c r="F1319" s="67"/>
    </row>
    <row r="1320" spans="6:6" x14ac:dyDescent="0.2">
      <c r="F1320" s="67"/>
    </row>
    <row r="1321" spans="6:6" x14ac:dyDescent="0.2">
      <c r="F1321" s="67"/>
    </row>
    <row r="1322" spans="6:6" x14ac:dyDescent="0.2">
      <c r="F1322" s="67"/>
    </row>
    <row r="1323" spans="6:6" x14ac:dyDescent="0.2">
      <c r="F1323" s="67"/>
    </row>
    <row r="1324" spans="6:6" x14ac:dyDescent="0.2">
      <c r="F1324" s="67"/>
    </row>
    <row r="1325" spans="6:6" x14ac:dyDescent="0.2">
      <c r="F1325" s="67"/>
    </row>
    <row r="1326" spans="6:6" x14ac:dyDescent="0.2">
      <c r="F1326" s="67"/>
    </row>
    <row r="1327" spans="6:6" x14ac:dyDescent="0.2">
      <c r="F1327" s="67"/>
    </row>
    <row r="1328" spans="6:6" x14ac:dyDescent="0.2">
      <c r="F1328" s="67"/>
    </row>
    <row r="1329" spans="6:6" x14ac:dyDescent="0.2">
      <c r="F1329" s="67"/>
    </row>
    <row r="1330" spans="6:6" x14ac:dyDescent="0.2">
      <c r="F1330" s="67"/>
    </row>
    <row r="1331" spans="6:6" x14ac:dyDescent="0.2">
      <c r="F1331" s="67"/>
    </row>
    <row r="1332" spans="6:6" x14ac:dyDescent="0.2">
      <c r="F1332" s="67"/>
    </row>
    <row r="1333" spans="6:6" x14ac:dyDescent="0.2">
      <c r="F1333" s="67"/>
    </row>
    <row r="1334" spans="6:6" x14ac:dyDescent="0.2">
      <c r="F1334" s="67"/>
    </row>
    <row r="1335" spans="6:6" x14ac:dyDescent="0.2">
      <c r="F1335" s="67"/>
    </row>
    <row r="1336" spans="6:6" x14ac:dyDescent="0.2">
      <c r="F1336" s="67"/>
    </row>
    <row r="1337" spans="6:6" x14ac:dyDescent="0.2">
      <c r="F1337" s="67"/>
    </row>
    <row r="1338" spans="6:6" x14ac:dyDescent="0.2">
      <c r="F1338" s="67"/>
    </row>
    <row r="1339" spans="6:6" x14ac:dyDescent="0.2">
      <c r="F1339" s="67"/>
    </row>
    <row r="1340" spans="6:6" x14ac:dyDescent="0.2">
      <c r="F1340" s="67"/>
    </row>
    <row r="1341" spans="6:6" x14ac:dyDescent="0.2">
      <c r="F1341" s="67"/>
    </row>
    <row r="1342" spans="6:6" x14ac:dyDescent="0.2">
      <c r="F1342" s="67"/>
    </row>
    <row r="1343" spans="6:6" x14ac:dyDescent="0.2">
      <c r="F1343" s="67"/>
    </row>
    <row r="1344" spans="6:6" x14ac:dyDescent="0.2">
      <c r="F1344" s="67"/>
    </row>
    <row r="1345" spans="6:6" x14ac:dyDescent="0.2">
      <c r="F1345" s="67"/>
    </row>
    <row r="1346" spans="6:6" x14ac:dyDescent="0.2">
      <c r="F1346" s="67"/>
    </row>
    <row r="1347" spans="6:6" x14ac:dyDescent="0.2">
      <c r="F1347" s="67"/>
    </row>
    <row r="1348" spans="6:6" x14ac:dyDescent="0.2">
      <c r="F1348" s="67"/>
    </row>
    <row r="1349" spans="6:6" x14ac:dyDescent="0.2">
      <c r="F1349" s="67"/>
    </row>
    <row r="1350" spans="6:6" x14ac:dyDescent="0.2">
      <c r="F1350" s="67"/>
    </row>
    <row r="1351" spans="6:6" x14ac:dyDescent="0.2">
      <c r="F1351" s="67"/>
    </row>
    <row r="1352" spans="6:6" x14ac:dyDescent="0.2">
      <c r="F1352" s="67"/>
    </row>
    <row r="1353" spans="6:6" x14ac:dyDescent="0.2">
      <c r="F1353" s="67"/>
    </row>
    <row r="1354" spans="6:6" x14ac:dyDescent="0.2">
      <c r="F1354" s="67"/>
    </row>
    <row r="1355" spans="6:6" x14ac:dyDescent="0.2">
      <c r="F1355" s="67"/>
    </row>
    <row r="1356" spans="6:6" x14ac:dyDescent="0.2">
      <c r="F1356" s="67"/>
    </row>
    <row r="1357" spans="6:6" x14ac:dyDescent="0.2">
      <c r="F1357" s="67"/>
    </row>
    <row r="1358" spans="6:6" x14ac:dyDescent="0.2">
      <c r="F1358" s="67"/>
    </row>
    <row r="1359" spans="6:6" x14ac:dyDescent="0.2">
      <c r="F1359" s="67"/>
    </row>
    <row r="1360" spans="6:6" x14ac:dyDescent="0.2">
      <c r="F1360" s="67"/>
    </row>
    <row r="1361" spans="6:6" x14ac:dyDescent="0.2">
      <c r="F1361" s="67"/>
    </row>
    <row r="1362" spans="6:6" x14ac:dyDescent="0.2">
      <c r="F1362" s="67"/>
    </row>
    <row r="1363" spans="6:6" x14ac:dyDescent="0.2">
      <c r="F1363" s="67"/>
    </row>
    <row r="1364" spans="6:6" x14ac:dyDescent="0.2">
      <c r="F1364" s="67"/>
    </row>
    <row r="1365" spans="6:6" x14ac:dyDescent="0.2">
      <c r="F1365" s="67"/>
    </row>
    <row r="1366" spans="6:6" x14ac:dyDescent="0.2">
      <c r="F1366" s="67"/>
    </row>
    <row r="1367" spans="6:6" x14ac:dyDescent="0.2">
      <c r="F1367" s="67"/>
    </row>
    <row r="1368" spans="6:6" x14ac:dyDescent="0.2">
      <c r="F1368" s="67"/>
    </row>
    <row r="1369" spans="6:6" x14ac:dyDescent="0.2">
      <c r="F1369" s="67"/>
    </row>
    <row r="1370" spans="6:6" x14ac:dyDescent="0.2">
      <c r="F1370" s="67"/>
    </row>
    <row r="1371" spans="6:6" x14ac:dyDescent="0.2">
      <c r="F1371" s="67"/>
    </row>
    <row r="1372" spans="6:6" x14ac:dyDescent="0.2">
      <c r="F1372" s="67"/>
    </row>
    <row r="1373" spans="6:6" x14ac:dyDescent="0.2">
      <c r="F1373" s="67"/>
    </row>
    <row r="1374" spans="6:6" x14ac:dyDescent="0.2">
      <c r="F1374" s="67"/>
    </row>
    <row r="1375" spans="6:6" x14ac:dyDescent="0.2">
      <c r="F1375" s="67"/>
    </row>
    <row r="1376" spans="6:6" x14ac:dyDescent="0.2">
      <c r="F1376" s="67"/>
    </row>
    <row r="1377" spans="6:6" x14ac:dyDescent="0.2">
      <c r="F1377" s="67"/>
    </row>
    <row r="1378" spans="6:6" x14ac:dyDescent="0.2">
      <c r="F1378" s="67"/>
    </row>
    <row r="1379" spans="6:6" x14ac:dyDescent="0.2">
      <c r="F1379" s="67"/>
    </row>
    <row r="1380" spans="6:6" x14ac:dyDescent="0.2">
      <c r="F1380" s="67"/>
    </row>
    <row r="1381" spans="6:6" x14ac:dyDescent="0.2">
      <c r="F1381" s="67"/>
    </row>
    <row r="1382" spans="6:6" x14ac:dyDescent="0.2">
      <c r="F1382" s="67"/>
    </row>
    <row r="1383" spans="6:6" x14ac:dyDescent="0.2">
      <c r="F1383" s="67"/>
    </row>
    <row r="1384" spans="6:6" x14ac:dyDescent="0.2">
      <c r="F1384" s="67"/>
    </row>
    <row r="1385" spans="6:6" x14ac:dyDescent="0.2">
      <c r="F1385" s="67"/>
    </row>
    <row r="1386" spans="6:6" x14ac:dyDescent="0.2">
      <c r="F1386" s="67"/>
    </row>
    <row r="1387" spans="6:6" x14ac:dyDescent="0.2">
      <c r="F1387" s="67"/>
    </row>
    <row r="1388" spans="6:6" x14ac:dyDescent="0.2">
      <c r="F1388" s="67"/>
    </row>
    <row r="1389" spans="6:6" x14ac:dyDescent="0.2">
      <c r="F1389" s="67"/>
    </row>
    <row r="1390" spans="6:6" x14ac:dyDescent="0.2">
      <c r="F1390" s="67"/>
    </row>
    <row r="1391" spans="6:6" x14ac:dyDescent="0.2">
      <c r="F1391" s="67"/>
    </row>
    <row r="1392" spans="6:6" x14ac:dyDescent="0.2">
      <c r="F1392" s="67"/>
    </row>
    <row r="1393" spans="6:6" x14ac:dyDescent="0.2">
      <c r="F1393" s="67"/>
    </row>
    <row r="1394" spans="6:6" x14ac:dyDescent="0.2">
      <c r="F1394" s="67"/>
    </row>
    <row r="1395" spans="6:6" x14ac:dyDescent="0.2">
      <c r="F1395" s="67"/>
    </row>
    <row r="1396" spans="6:6" x14ac:dyDescent="0.2">
      <c r="F1396" s="67"/>
    </row>
    <row r="1397" spans="6:6" x14ac:dyDescent="0.2">
      <c r="F1397" s="67"/>
    </row>
    <row r="1398" spans="6:6" x14ac:dyDescent="0.2">
      <c r="F1398" s="67"/>
    </row>
    <row r="1399" spans="6:6" x14ac:dyDescent="0.2">
      <c r="F1399" s="67"/>
    </row>
    <row r="1400" spans="6:6" x14ac:dyDescent="0.2">
      <c r="F1400" s="67"/>
    </row>
    <row r="1401" spans="6:6" x14ac:dyDescent="0.2">
      <c r="F1401" s="67"/>
    </row>
    <row r="1402" spans="6:6" x14ac:dyDescent="0.2">
      <c r="F1402" s="67"/>
    </row>
    <row r="1403" spans="6:6" x14ac:dyDescent="0.2">
      <c r="F1403" s="67"/>
    </row>
    <row r="1404" spans="6:6" x14ac:dyDescent="0.2">
      <c r="F1404" s="67"/>
    </row>
    <row r="1405" spans="6:6" x14ac:dyDescent="0.2">
      <c r="F1405" s="67"/>
    </row>
    <row r="1406" spans="6:6" x14ac:dyDescent="0.2">
      <c r="F1406" s="67"/>
    </row>
    <row r="1407" spans="6:6" x14ac:dyDescent="0.2">
      <c r="F1407" s="67"/>
    </row>
    <row r="1408" spans="6:6" x14ac:dyDescent="0.2">
      <c r="F1408" s="67"/>
    </row>
    <row r="1409" spans="6:6" x14ac:dyDescent="0.2">
      <c r="F1409" s="67"/>
    </row>
    <row r="1410" spans="6:6" x14ac:dyDescent="0.2">
      <c r="F1410" s="67"/>
    </row>
    <row r="1411" spans="6:6" x14ac:dyDescent="0.2">
      <c r="F1411" s="67"/>
    </row>
    <row r="1412" spans="6:6" x14ac:dyDescent="0.2">
      <c r="F1412" s="67"/>
    </row>
    <row r="1413" spans="6:6" x14ac:dyDescent="0.2">
      <c r="F1413" s="67"/>
    </row>
    <row r="1414" spans="6:6" x14ac:dyDescent="0.2">
      <c r="F1414" s="67"/>
    </row>
    <row r="1415" spans="6:6" x14ac:dyDescent="0.2">
      <c r="F1415" s="67"/>
    </row>
    <row r="1416" spans="6:6" x14ac:dyDescent="0.2">
      <c r="F1416" s="67"/>
    </row>
    <row r="1417" spans="6:6" x14ac:dyDescent="0.2">
      <c r="F1417" s="67"/>
    </row>
    <row r="1418" spans="6:6" x14ac:dyDescent="0.2">
      <c r="F1418" s="67"/>
    </row>
    <row r="1419" spans="6:6" x14ac:dyDescent="0.2">
      <c r="F1419" s="67"/>
    </row>
    <row r="1420" spans="6:6" x14ac:dyDescent="0.2">
      <c r="F1420" s="67"/>
    </row>
    <row r="1421" spans="6:6" x14ac:dyDescent="0.2">
      <c r="F1421" s="67"/>
    </row>
    <row r="1422" spans="6:6" x14ac:dyDescent="0.2">
      <c r="F1422" s="67"/>
    </row>
    <row r="1423" spans="6:6" x14ac:dyDescent="0.2">
      <c r="F1423" s="67"/>
    </row>
    <row r="1424" spans="6:6" x14ac:dyDescent="0.2">
      <c r="F1424" s="67"/>
    </row>
    <row r="1425" spans="6:6" x14ac:dyDescent="0.2">
      <c r="F1425" s="67"/>
    </row>
    <row r="1426" spans="6:6" x14ac:dyDescent="0.2">
      <c r="F1426" s="67"/>
    </row>
    <row r="1427" spans="6:6" x14ac:dyDescent="0.2">
      <c r="F1427" s="67"/>
    </row>
    <row r="1428" spans="6:6" x14ac:dyDescent="0.2">
      <c r="F1428" s="67"/>
    </row>
    <row r="1429" spans="6:6" x14ac:dyDescent="0.2">
      <c r="F1429" s="67"/>
    </row>
    <row r="1430" spans="6:6" x14ac:dyDescent="0.2">
      <c r="F1430" s="67"/>
    </row>
    <row r="1431" spans="6:6" x14ac:dyDescent="0.2">
      <c r="F1431" s="67"/>
    </row>
    <row r="1432" spans="6:6" x14ac:dyDescent="0.2">
      <c r="F1432" s="67"/>
    </row>
    <row r="1433" spans="6:6" x14ac:dyDescent="0.2">
      <c r="F1433" s="67"/>
    </row>
    <row r="1434" spans="6:6" x14ac:dyDescent="0.2">
      <c r="F1434" s="67"/>
    </row>
    <row r="1435" spans="6:6" x14ac:dyDescent="0.2">
      <c r="F1435" s="67"/>
    </row>
    <row r="1436" spans="6:6" x14ac:dyDescent="0.2">
      <c r="F1436" s="67"/>
    </row>
    <row r="1437" spans="6:6" x14ac:dyDescent="0.2">
      <c r="F1437" s="67"/>
    </row>
    <row r="1438" spans="6:6" x14ac:dyDescent="0.2">
      <c r="F1438" s="67"/>
    </row>
    <row r="1439" spans="6:6" x14ac:dyDescent="0.2">
      <c r="F1439" s="67"/>
    </row>
    <row r="1440" spans="6:6" x14ac:dyDescent="0.2">
      <c r="F1440" s="67"/>
    </row>
    <row r="1441" spans="6:6" x14ac:dyDescent="0.2">
      <c r="F1441" s="67"/>
    </row>
    <row r="1442" spans="6:6" x14ac:dyDescent="0.2">
      <c r="F1442" s="67"/>
    </row>
    <row r="1443" spans="6:6" x14ac:dyDescent="0.2">
      <c r="F1443" s="67"/>
    </row>
    <row r="1444" spans="6:6" x14ac:dyDescent="0.2">
      <c r="F1444" s="67"/>
    </row>
    <row r="1445" spans="6:6" x14ac:dyDescent="0.2">
      <c r="F1445" s="67"/>
    </row>
    <row r="1446" spans="6:6" x14ac:dyDescent="0.2">
      <c r="F1446" s="67"/>
    </row>
    <row r="1447" spans="6:6" x14ac:dyDescent="0.2">
      <c r="F1447" s="67"/>
    </row>
    <row r="1448" spans="6:6" x14ac:dyDescent="0.2">
      <c r="F1448" s="67"/>
    </row>
    <row r="1449" spans="6:6" x14ac:dyDescent="0.2">
      <c r="F1449" s="67"/>
    </row>
    <row r="1450" spans="6:6" x14ac:dyDescent="0.2">
      <c r="F1450" s="67"/>
    </row>
    <row r="1451" spans="6:6" x14ac:dyDescent="0.2">
      <c r="F1451" s="67"/>
    </row>
    <row r="1452" spans="6:6" x14ac:dyDescent="0.2">
      <c r="F1452" s="67"/>
    </row>
    <row r="1453" spans="6:6" x14ac:dyDescent="0.2">
      <c r="F1453" s="67"/>
    </row>
    <row r="1454" spans="6:6" x14ac:dyDescent="0.2">
      <c r="F1454" s="67"/>
    </row>
    <row r="1455" spans="6:6" x14ac:dyDescent="0.2">
      <c r="F1455" s="67"/>
    </row>
    <row r="1456" spans="6:6" x14ac:dyDescent="0.2">
      <c r="F1456" s="67"/>
    </row>
    <row r="1457" spans="6:6" x14ac:dyDescent="0.2">
      <c r="F1457" s="67"/>
    </row>
    <row r="1458" spans="6:6" x14ac:dyDescent="0.2">
      <c r="F1458" s="67"/>
    </row>
    <row r="1459" spans="6:6" x14ac:dyDescent="0.2">
      <c r="F1459" s="67"/>
    </row>
    <row r="1460" spans="6:6" x14ac:dyDescent="0.2">
      <c r="F1460" s="67"/>
    </row>
    <row r="1461" spans="6:6" x14ac:dyDescent="0.2">
      <c r="F1461" s="67"/>
    </row>
    <row r="1462" spans="6:6" x14ac:dyDescent="0.2">
      <c r="F1462" s="67"/>
    </row>
    <row r="1463" spans="6:6" x14ac:dyDescent="0.2">
      <c r="F1463" s="67"/>
    </row>
    <row r="1464" spans="6:6" x14ac:dyDescent="0.2">
      <c r="F1464" s="67"/>
    </row>
    <row r="1465" spans="6:6" x14ac:dyDescent="0.2">
      <c r="F1465" s="67"/>
    </row>
    <row r="1466" spans="6:6" x14ac:dyDescent="0.2">
      <c r="F1466" s="67"/>
    </row>
    <row r="1467" spans="6:6" x14ac:dyDescent="0.2">
      <c r="F1467" s="67"/>
    </row>
    <row r="1468" spans="6:6" x14ac:dyDescent="0.2">
      <c r="F1468" s="67"/>
    </row>
    <row r="1469" spans="6:6" x14ac:dyDescent="0.2">
      <c r="F1469" s="67"/>
    </row>
    <row r="1470" spans="6:6" x14ac:dyDescent="0.2">
      <c r="F1470" s="67"/>
    </row>
    <row r="1471" spans="6:6" x14ac:dyDescent="0.2">
      <c r="F1471" s="67"/>
    </row>
    <row r="1472" spans="6:6" x14ac:dyDescent="0.2">
      <c r="F1472" s="67"/>
    </row>
    <row r="1473" spans="6:6" x14ac:dyDescent="0.2">
      <c r="F1473" s="67"/>
    </row>
    <row r="1474" spans="6:6" x14ac:dyDescent="0.2">
      <c r="F1474" s="67"/>
    </row>
    <row r="1475" spans="6:6" x14ac:dyDescent="0.2">
      <c r="F1475" s="67"/>
    </row>
    <row r="1476" spans="6:6" x14ac:dyDescent="0.2">
      <c r="F1476" s="67"/>
    </row>
    <row r="1477" spans="6:6" x14ac:dyDescent="0.2">
      <c r="F1477" s="67"/>
    </row>
    <row r="1478" spans="6:6" x14ac:dyDescent="0.2">
      <c r="F1478" s="67"/>
    </row>
    <row r="1479" spans="6:6" x14ac:dyDescent="0.2">
      <c r="F1479" s="67"/>
    </row>
    <row r="1480" spans="6:6" x14ac:dyDescent="0.2">
      <c r="F1480" s="67"/>
    </row>
    <row r="1481" spans="6:6" x14ac:dyDescent="0.2">
      <c r="F1481" s="67"/>
    </row>
    <row r="1482" spans="6:6" x14ac:dyDescent="0.2">
      <c r="F1482" s="67"/>
    </row>
    <row r="1483" spans="6:6" x14ac:dyDescent="0.2">
      <c r="F1483" s="67"/>
    </row>
    <row r="1484" spans="6:6" x14ac:dyDescent="0.2">
      <c r="F1484" s="67"/>
    </row>
    <row r="1485" spans="6:6" x14ac:dyDescent="0.2">
      <c r="F1485" s="67"/>
    </row>
    <row r="1486" spans="6:6" x14ac:dyDescent="0.2">
      <c r="F1486" s="67"/>
    </row>
    <row r="1487" spans="6:6" x14ac:dyDescent="0.2">
      <c r="F1487" s="67"/>
    </row>
    <row r="1488" spans="6:6" x14ac:dyDescent="0.2">
      <c r="F1488" s="67"/>
    </row>
    <row r="1489" spans="6:6" x14ac:dyDescent="0.2">
      <c r="F1489" s="67"/>
    </row>
    <row r="1490" spans="6:6" x14ac:dyDescent="0.2">
      <c r="F1490" s="67"/>
    </row>
    <row r="1491" spans="6:6" x14ac:dyDescent="0.2">
      <c r="F1491" s="67"/>
    </row>
    <row r="1492" spans="6:6" x14ac:dyDescent="0.2">
      <c r="F1492" s="67"/>
    </row>
    <row r="1493" spans="6:6" x14ac:dyDescent="0.2">
      <c r="F1493" s="67"/>
    </row>
    <row r="1494" spans="6:6" x14ac:dyDescent="0.2">
      <c r="F1494" s="67"/>
    </row>
    <row r="1495" spans="6:6" x14ac:dyDescent="0.2">
      <c r="F1495" s="67"/>
    </row>
    <row r="1496" spans="6:6" x14ac:dyDescent="0.2">
      <c r="F1496" s="67"/>
    </row>
    <row r="1497" spans="6:6" x14ac:dyDescent="0.2">
      <c r="F1497" s="67"/>
    </row>
    <row r="1498" spans="6:6" x14ac:dyDescent="0.2">
      <c r="F1498" s="67"/>
    </row>
    <row r="1499" spans="6:6" x14ac:dyDescent="0.2">
      <c r="F1499" s="67"/>
    </row>
    <row r="1500" spans="6:6" x14ac:dyDescent="0.2">
      <c r="F1500" s="67"/>
    </row>
    <row r="1501" spans="6:6" x14ac:dyDescent="0.2">
      <c r="F1501" s="67"/>
    </row>
    <row r="1502" spans="6:6" x14ac:dyDescent="0.2">
      <c r="F1502" s="67"/>
    </row>
    <row r="1503" spans="6:6" x14ac:dyDescent="0.2">
      <c r="F1503" s="67"/>
    </row>
    <row r="1504" spans="6:6" x14ac:dyDescent="0.2">
      <c r="F1504" s="67"/>
    </row>
    <row r="1505" spans="6:6" x14ac:dyDescent="0.2">
      <c r="F1505" s="67"/>
    </row>
    <row r="1506" spans="6:6" x14ac:dyDescent="0.2">
      <c r="F1506" s="67"/>
    </row>
    <row r="1507" spans="6:6" x14ac:dyDescent="0.2">
      <c r="F1507" s="67"/>
    </row>
    <row r="1508" spans="6:6" x14ac:dyDescent="0.2">
      <c r="F1508" s="67"/>
    </row>
    <row r="1509" spans="6:6" x14ac:dyDescent="0.2">
      <c r="F1509" s="67"/>
    </row>
    <row r="1510" spans="6:6" x14ac:dyDescent="0.2">
      <c r="F1510" s="67"/>
    </row>
    <row r="1511" spans="6:6" x14ac:dyDescent="0.2">
      <c r="F1511" s="67"/>
    </row>
    <row r="1512" spans="6:6" x14ac:dyDescent="0.2">
      <c r="F1512" s="67"/>
    </row>
    <row r="1513" spans="6:6" x14ac:dyDescent="0.2">
      <c r="F1513" s="67"/>
    </row>
    <row r="1514" spans="6:6" x14ac:dyDescent="0.2">
      <c r="F1514" s="67"/>
    </row>
    <row r="1515" spans="6:6" x14ac:dyDescent="0.2">
      <c r="F1515" s="67"/>
    </row>
    <row r="1516" spans="6:6" x14ac:dyDescent="0.2">
      <c r="F1516" s="67"/>
    </row>
    <row r="1517" spans="6:6" x14ac:dyDescent="0.2">
      <c r="F1517" s="67"/>
    </row>
    <row r="1518" spans="6:6" x14ac:dyDescent="0.2">
      <c r="F1518" s="67"/>
    </row>
    <row r="1519" spans="6:6" x14ac:dyDescent="0.2">
      <c r="F1519" s="67"/>
    </row>
    <row r="1520" spans="6:6" x14ac:dyDescent="0.2">
      <c r="F1520" s="67"/>
    </row>
    <row r="1521" spans="6:6" x14ac:dyDescent="0.2">
      <c r="F1521" s="67"/>
    </row>
    <row r="1522" spans="6:6" x14ac:dyDescent="0.2">
      <c r="F1522" s="67"/>
    </row>
    <row r="1523" spans="6:6" x14ac:dyDescent="0.2">
      <c r="F1523" s="67"/>
    </row>
    <row r="1524" spans="6:6" x14ac:dyDescent="0.2">
      <c r="F1524" s="67"/>
    </row>
    <row r="1525" spans="6:6" x14ac:dyDescent="0.2">
      <c r="F1525" s="67"/>
    </row>
    <row r="1526" spans="6:6" x14ac:dyDescent="0.2">
      <c r="F1526" s="67"/>
    </row>
    <row r="1527" spans="6:6" x14ac:dyDescent="0.2">
      <c r="F1527" s="67"/>
    </row>
    <row r="1528" spans="6:6" x14ac:dyDescent="0.2">
      <c r="F1528" s="67"/>
    </row>
    <row r="1529" spans="6:6" x14ac:dyDescent="0.2">
      <c r="F1529" s="67"/>
    </row>
    <row r="1530" spans="6:6" x14ac:dyDescent="0.2">
      <c r="F1530" s="67"/>
    </row>
    <row r="1531" spans="6:6" x14ac:dyDescent="0.2">
      <c r="F1531" s="67"/>
    </row>
    <row r="1532" spans="6:6" x14ac:dyDescent="0.2">
      <c r="F1532" s="67"/>
    </row>
    <row r="1533" spans="6:6" x14ac:dyDescent="0.2">
      <c r="F1533" s="67"/>
    </row>
    <row r="1534" spans="6:6" x14ac:dyDescent="0.2">
      <c r="F1534" s="67"/>
    </row>
    <row r="1535" spans="6:6" x14ac:dyDescent="0.2">
      <c r="F1535" s="67"/>
    </row>
    <row r="1536" spans="6:6" x14ac:dyDescent="0.2">
      <c r="F1536" s="67"/>
    </row>
    <row r="1537" spans="6:6" x14ac:dyDescent="0.2">
      <c r="F1537" s="67"/>
    </row>
    <row r="1538" spans="6:6" x14ac:dyDescent="0.2">
      <c r="F1538" s="67"/>
    </row>
    <row r="1539" spans="6:6" x14ac:dyDescent="0.2">
      <c r="F1539" s="67"/>
    </row>
    <row r="1540" spans="6:6" x14ac:dyDescent="0.2">
      <c r="F1540" s="67"/>
    </row>
    <row r="1541" spans="6:6" x14ac:dyDescent="0.2">
      <c r="F1541" s="67"/>
    </row>
    <row r="1542" spans="6:6" x14ac:dyDescent="0.2">
      <c r="F1542" s="67"/>
    </row>
    <row r="1543" spans="6:6" x14ac:dyDescent="0.2">
      <c r="F1543" s="67"/>
    </row>
    <row r="1544" spans="6:6" x14ac:dyDescent="0.2">
      <c r="F1544" s="67"/>
    </row>
    <row r="1545" spans="6:6" x14ac:dyDescent="0.2">
      <c r="F1545" s="67"/>
    </row>
    <row r="1546" spans="6:6" x14ac:dyDescent="0.2">
      <c r="F1546" s="67"/>
    </row>
    <row r="1547" spans="6:6" x14ac:dyDescent="0.2">
      <c r="F1547" s="67"/>
    </row>
    <row r="1548" spans="6:6" x14ac:dyDescent="0.2">
      <c r="F1548" s="67"/>
    </row>
    <row r="1549" spans="6:6" x14ac:dyDescent="0.2">
      <c r="F1549" s="67"/>
    </row>
    <row r="1550" spans="6:6" x14ac:dyDescent="0.2">
      <c r="F1550" s="67"/>
    </row>
    <row r="1551" spans="6:6" x14ac:dyDescent="0.2">
      <c r="F1551" s="67"/>
    </row>
    <row r="1552" spans="6:6" x14ac:dyDescent="0.2">
      <c r="F1552" s="67"/>
    </row>
    <row r="1553" spans="6:6" x14ac:dyDescent="0.2">
      <c r="F1553" s="67"/>
    </row>
    <row r="1554" spans="6:6" x14ac:dyDescent="0.2">
      <c r="F1554" s="67"/>
    </row>
    <row r="1555" spans="6:6" x14ac:dyDescent="0.2">
      <c r="F1555" s="67"/>
    </row>
    <row r="1556" spans="6:6" x14ac:dyDescent="0.2">
      <c r="F1556" s="67"/>
    </row>
    <row r="1557" spans="6:6" x14ac:dyDescent="0.2">
      <c r="F1557" s="67"/>
    </row>
    <row r="1558" spans="6:6" x14ac:dyDescent="0.2">
      <c r="F1558" s="67"/>
    </row>
    <row r="1559" spans="6:6" x14ac:dyDescent="0.2">
      <c r="F1559" s="67"/>
    </row>
    <row r="1560" spans="6:6" x14ac:dyDescent="0.2">
      <c r="F1560" s="67"/>
    </row>
    <row r="1561" spans="6:6" x14ac:dyDescent="0.2">
      <c r="F1561" s="67"/>
    </row>
    <row r="1562" spans="6:6" x14ac:dyDescent="0.2">
      <c r="F1562" s="67"/>
    </row>
    <row r="1563" spans="6:6" x14ac:dyDescent="0.2">
      <c r="F1563" s="67"/>
    </row>
    <row r="1564" spans="6:6" x14ac:dyDescent="0.2">
      <c r="F1564" s="67"/>
    </row>
    <row r="1565" spans="6:6" x14ac:dyDescent="0.2">
      <c r="F1565" s="67"/>
    </row>
    <row r="1566" spans="6:6" x14ac:dyDescent="0.2">
      <c r="F1566" s="67"/>
    </row>
    <row r="1567" spans="6:6" x14ac:dyDescent="0.2">
      <c r="F1567" s="67"/>
    </row>
    <row r="1568" spans="6:6" x14ac:dyDescent="0.2">
      <c r="F1568" s="67"/>
    </row>
    <row r="1569" spans="6:6" x14ac:dyDescent="0.2">
      <c r="F1569" s="67"/>
    </row>
    <row r="1570" spans="6:6" x14ac:dyDescent="0.2">
      <c r="F1570" s="67"/>
    </row>
    <row r="1571" spans="6:6" x14ac:dyDescent="0.2">
      <c r="F1571" s="67"/>
    </row>
    <row r="1572" spans="6:6" x14ac:dyDescent="0.2">
      <c r="F1572" s="67"/>
    </row>
    <row r="1573" spans="6:6" x14ac:dyDescent="0.2">
      <c r="F1573" s="67"/>
    </row>
    <row r="1574" spans="6:6" x14ac:dyDescent="0.2">
      <c r="F1574" s="67"/>
    </row>
    <row r="1575" spans="6:6" x14ac:dyDescent="0.2">
      <c r="F1575" s="67"/>
    </row>
    <row r="1576" spans="6:6" x14ac:dyDescent="0.2">
      <c r="F1576" s="67"/>
    </row>
    <row r="1577" spans="6:6" x14ac:dyDescent="0.2">
      <c r="F1577" s="67"/>
    </row>
    <row r="1578" spans="6:6" x14ac:dyDescent="0.2">
      <c r="F1578" s="67"/>
    </row>
    <row r="1579" spans="6:6" x14ac:dyDescent="0.2">
      <c r="F1579" s="67"/>
    </row>
    <row r="1580" spans="6:6" x14ac:dyDescent="0.2">
      <c r="F1580" s="67"/>
    </row>
    <row r="1581" spans="6:6" x14ac:dyDescent="0.2">
      <c r="F1581" s="67"/>
    </row>
    <row r="1582" spans="6:6" x14ac:dyDescent="0.2">
      <c r="F1582" s="67"/>
    </row>
    <row r="1583" spans="6:6" x14ac:dyDescent="0.2">
      <c r="F1583" s="67"/>
    </row>
    <row r="1584" spans="6:6" x14ac:dyDescent="0.2">
      <c r="F1584" s="67"/>
    </row>
    <row r="1585" spans="6:6" x14ac:dyDescent="0.2">
      <c r="F1585" s="67"/>
    </row>
    <row r="1586" spans="6:6" x14ac:dyDescent="0.2">
      <c r="F1586" s="67"/>
    </row>
    <row r="1587" spans="6:6" x14ac:dyDescent="0.2">
      <c r="F1587" s="67"/>
    </row>
    <row r="1588" spans="6:6" x14ac:dyDescent="0.2">
      <c r="F1588" s="67"/>
    </row>
    <row r="1589" spans="6:6" x14ac:dyDescent="0.2">
      <c r="F1589" s="67"/>
    </row>
    <row r="1590" spans="6:6" x14ac:dyDescent="0.2">
      <c r="F1590" s="67"/>
    </row>
    <row r="1591" spans="6:6" x14ac:dyDescent="0.2">
      <c r="F1591" s="67"/>
    </row>
    <row r="1592" spans="6:6" x14ac:dyDescent="0.2">
      <c r="F1592" s="67"/>
    </row>
    <row r="1593" spans="6:6" x14ac:dyDescent="0.2">
      <c r="F1593" s="67"/>
    </row>
    <row r="1594" spans="6:6" x14ac:dyDescent="0.2">
      <c r="F1594" s="67"/>
    </row>
    <row r="1595" spans="6:6" x14ac:dyDescent="0.2">
      <c r="F1595" s="67"/>
    </row>
    <row r="1596" spans="6:6" x14ac:dyDescent="0.2">
      <c r="F1596" s="67"/>
    </row>
    <row r="1597" spans="6:6" x14ac:dyDescent="0.2">
      <c r="F1597" s="67"/>
    </row>
    <row r="1598" spans="6:6" x14ac:dyDescent="0.2">
      <c r="F1598" s="67"/>
    </row>
    <row r="1599" spans="6:6" x14ac:dyDescent="0.2">
      <c r="F1599" s="67"/>
    </row>
    <row r="1600" spans="6:6" x14ac:dyDescent="0.2">
      <c r="F1600" s="67"/>
    </row>
    <row r="1601" spans="6:6" x14ac:dyDescent="0.2">
      <c r="F1601" s="67"/>
    </row>
    <row r="1602" spans="6:6" x14ac:dyDescent="0.2">
      <c r="F1602" s="67"/>
    </row>
    <row r="1603" spans="6:6" x14ac:dyDescent="0.2">
      <c r="F1603" s="67"/>
    </row>
    <row r="1604" spans="6:6" x14ac:dyDescent="0.2">
      <c r="F1604" s="67"/>
    </row>
    <row r="1605" spans="6:6" x14ac:dyDescent="0.2">
      <c r="F1605" s="67"/>
    </row>
    <row r="1606" spans="6:6" x14ac:dyDescent="0.2">
      <c r="F1606" s="67"/>
    </row>
    <row r="1607" spans="6:6" x14ac:dyDescent="0.2">
      <c r="F1607" s="67"/>
    </row>
    <row r="1608" spans="6:6" x14ac:dyDescent="0.2">
      <c r="F1608" s="67"/>
    </row>
    <row r="1609" spans="6:6" x14ac:dyDescent="0.2">
      <c r="F1609" s="67"/>
    </row>
    <row r="1610" spans="6:6" x14ac:dyDescent="0.2">
      <c r="F1610" s="67"/>
    </row>
    <row r="1611" spans="6:6" x14ac:dyDescent="0.2">
      <c r="F1611" s="67"/>
    </row>
    <row r="1612" spans="6:6" x14ac:dyDescent="0.2">
      <c r="F1612" s="67"/>
    </row>
    <row r="1613" spans="6:6" x14ac:dyDescent="0.2">
      <c r="F1613" s="67"/>
    </row>
    <row r="1614" spans="6:6" x14ac:dyDescent="0.2">
      <c r="F1614" s="67"/>
    </row>
    <row r="1615" spans="6:6" x14ac:dyDescent="0.2">
      <c r="F1615" s="67"/>
    </row>
    <row r="1616" spans="6:6" x14ac:dyDescent="0.2">
      <c r="F1616" s="67"/>
    </row>
    <row r="1617" spans="6:6" x14ac:dyDescent="0.2">
      <c r="F1617" s="67"/>
    </row>
    <row r="1618" spans="6:6" x14ac:dyDescent="0.2">
      <c r="F1618" s="67"/>
    </row>
    <row r="1619" spans="6:6" x14ac:dyDescent="0.2">
      <c r="F1619" s="67"/>
    </row>
    <row r="1620" spans="6:6" x14ac:dyDescent="0.2">
      <c r="F1620" s="67"/>
    </row>
    <row r="1621" spans="6:6" x14ac:dyDescent="0.2">
      <c r="F1621" s="67"/>
    </row>
    <row r="1622" spans="6:6" x14ac:dyDescent="0.2">
      <c r="F1622" s="67"/>
    </row>
    <row r="1623" spans="6:6" x14ac:dyDescent="0.2">
      <c r="F1623" s="67"/>
    </row>
    <row r="1624" spans="6:6" x14ac:dyDescent="0.2">
      <c r="F1624" s="67"/>
    </row>
    <row r="1625" spans="6:6" x14ac:dyDescent="0.2">
      <c r="F1625" s="67"/>
    </row>
    <row r="1626" spans="6:6" x14ac:dyDescent="0.2">
      <c r="F1626" s="67"/>
    </row>
    <row r="1627" spans="6:6" x14ac:dyDescent="0.2">
      <c r="F1627" s="67"/>
    </row>
    <row r="1628" spans="6:6" x14ac:dyDescent="0.2">
      <c r="F1628" s="67"/>
    </row>
    <row r="1629" spans="6:6" x14ac:dyDescent="0.2">
      <c r="F1629" s="67"/>
    </row>
    <row r="1630" spans="6:6" x14ac:dyDescent="0.2">
      <c r="F1630" s="67"/>
    </row>
    <row r="1631" spans="6:6" x14ac:dyDescent="0.2">
      <c r="F1631" s="67"/>
    </row>
    <row r="1632" spans="6:6" x14ac:dyDescent="0.2">
      <c r="F1632" s="67"/>
    </row>
    <row r="1633" spans="6:6" x14ac:dyDescent="0.2">
      <c r="F1633" s="67"/>
    </row>
    <row r="1634" spans="6:6" x14ac:dyDescent="0.2">
      <c r="F1634" s="67"/>
    </row>
    <row r="1635" spans="6:6" x14ac:dyDescent="0.2">
      <c r="F1635" s="67"/>
    </row>
    <row r="1636" spans="6:6" x14ac:dyDescent="0.2">
      <c r="F1636" s="67"/>
    </row>
    <row r="1637" spans="6:6" x14ac:dyDescent="0.2">
      <c r="F1637" s="67"/>
    </row>
    <row r="1638" spans="6:6" x14ac:dyDescent="0.2">
      <c r="F1638" s="67"/>
    </row>
    <row r="1639" spans="6:6" x14ac:dyDescent="0.2">
      <c r="F1639" s="67"/>
    </row>
    <row r="1640" spans="6:6" x14ac:dyDescent="0.2">
      <c r="F1640" s="67"/>
    </row>
    <row r="1641" spans="6:6" x14ac:dyDescent="0.2">
      <c r="F1641" s="67"/>
    </row>
    <row r="1642" spans="6:6" x14ac:dyDescent="0.2">
      <c r="F1642" s="67"/>
    </row>
    <row r="1643" spans="6:6" x14ac:dyDescent="0.2">
      <c r="F1643" s="67"/>
    </row>
    <row r="1644" spans="6:6" x14ac:dyDescent="0.2">
      <c r="F1644" s="67"/>
    </row>
    <row r="1645" spans="6:6" x14ac:dyDescent="0.2">
      <c r="F1645" s="67"/>
    </row>
    <row r="1646" spans="6:6" x14ac:dyDescent="0.2">
      <c r="F1646" s="67"/>
    </row>
    <row r="1647" spans="6:6" x14ac:dyDescent="0.2">
      <c r="F1647" s="67"/>
    </row>
    <row r="1648" spans="6:6" x14ac:dyDescent="0.2">
      <c r="F1648" s="67"/>
    </row>
    <row r="1649" spans="6:6" x14ac:dyDescent="0.2">
      <c r="F1649" s="67"/>
    </row>
    <row r="1650" spans="6:6" x14ac:dyDescent="0.2">
      <c r="F1650" s="67"/>
    </row>
    <row r="1651" spans="6:6" x14ac:dyDescent="0.2">
      <c r="F1651" s="67"/>
    </row>
    <row r="1652" spans="6:6" x14ac:dyDescent="0.2">
      <c r="F1652" s="67"/>
    </row>
    <row r="1653" spans="6:6" x14ac:dyDescent="0.2">
      <c r="F1653" s="67"/>
    </row>
    <row r="1654" spans="6:6" x14ac:dyDescent="0.2">
      <c r="F1654" s="67"/>
    </row>
    <row r="1655" spans="6:6" x14ac:dyDescent="0.2">
      <c r="F1655" s="67"/>
    </row>
    <row r="1656" spans="6:6" x14ac:dyDescent="0.2">
      <c r="F1656" s="67"/>
    </row>
    <row r="1657" spans="6:6" x14ac:dyDescent="0.2">
      <c r="F1657" s="67"/>
    </row>
    <row r="1658" spans="6:6" x14ac:dyDescent="0.2">
      <c r="F1658" s="67"/>
    </row>
    <row r="1659" spans="6:6" x14ac:dyDescent="0.2">
      <c r="F1659" s="67"/>
    </row>
    <row r="1660" spans="6:6" x14ac:dyDescent="0.2">
      <c r="F1660" s="67"/>
    </row>
    <row r="1661" spans="6:6" x14ac:dyDescent="0.2">
      <c r="F1661" s="67"/>
    </row>
    <row r="1662" spans="6:6" x14ac:dyDescent="0.2">
      <c r="F1662" s="67"/>
    </row>
    <row r="1663" spans="6:6" x14ac:dyDescent="0.2">
      <c r="F1663" s="67"/>
    </row>
    <row r="1664" spans="6:6" x14ac:dyDescent="0.2">
      <c r="F1664" s="67"/>
    </row>
    <row r="1665" spans="6:6" x14ac:dyDescent="0.2">
      <c r="F1665" s="67"/>
    </row>
    <row r="1666" spans="6:6" x14ac:dyDescent="0.2">
      <c r="F1666" s="67"/>
    </row>
    <row r="1667" spans="6:6" x14ac:dyDescent="0.2">
      <c r="F1667" s="67"/>
    </row>
    <row r="1668" spans="6:6" x14ac:dyDescent="0.2">
      <c r="F1668" s="67"/>
    </row>
    <row r="1669" spans="6:6" x14ac:dyDescent="0.2">
      <c r="F1669" s="67"/>
    </row>
    <row r="1670" spans="6:6" x14ac:dyDescent="0.2">
      <c r="F1670" s="67"/>
    </row>
    <row r="1671" spans="6:6" x14ac:dyDescent="0.2">
      <c r="F1671" s="67"/>
    </row>
    <row r="1672" spans="6:6" x14ac:dyDescent="0.2">
      <c r="F1672" s="67"/>
    </row>
    <row r="1673" spans="6:6" x14ac:dyDescent="0.2">
      <c r="F1673" s="67"/>
    </row>
    <row r="1674" spans="6:6" x14ac:dyDescent="0.2">
      <c r="F1674" s="67"/>
    </row>
    <row r="1675" spans="6:6" x14ac:dyDescent="0.2">
      <c r="F1675" s="67"/>
    </row>
    <row r="1676" spans="6:6" x14ac:dyDescent="0.2">
      <c r="F1676" s="67"/>
    </row>
    <row r="1677" spans="6:6" x14ac:dyDescent="0.2">
      <c r="F1677" s="67"/>
    </row>
    <row r="1678" spans="6:6" x14ac:dyDescent="0.2">
      <c r="F1678" s="67"/>
    </row>
    <row r="1679" spans="6:6" x14ac:dyDescent="0.2">
      <c r="F1679" s="67"/>
    </row>
    <row r="1680" spans="6:6" x14ac:dyDescent="0.2">
      <c r="F1680" s="67"/>
    </row>
    <row r="1681" spans="6:6" x14ac:dyDescent="0.2">
      <c r="F1681" s="67"/>
    </row>
    <row r="1682" spans="6:6" x14ac:dyDescent="0.2">
      <c r="F1682" s="67"/>
    </row>
    <row r="1683" spans="6:6" x14ac:dyDescent="0.2">
      <c r="F1683" s="67"/>
    </row>
    <row r="1684" spans="6:6" x14ac:dyDescent="0.2">
      <c r="F1684" s="67"/>
    </row>
    <row r="1685" spans="6:6" x14ac:dyDescent="0.2">
      <c r="F1685" s="67"/>
    </row>
    <row r="1686" spans="6:6" x14ac:dyDescent="0.2">
      <c r="F1686" s="67"/>
    </row>
    <row r="1687" spans="6:6" x14ac:dyDescent="0.2">
      <c r="F1687" s="67"/>
    </row>
    <row r="1688" spans="6:6" x14ac:dyDescent="0.2">
      <c r="F1688" s="67"/>
    </row>
    <row r="1689" spans="6:6" x14ac:dyDescent="0.2">
      <c r="F1689" s="67"/>
    </row>
    <row r="1690" spans="6:6" x14ac:dyDescent="0.2">
      <c r="F1690" s="67"/>
    </row>
    <row r="1691" spans="6:6" x14ac:dyDescent="0.2">
      <c r="F1691" s="67"/>
    </row>
    <row r="1692" spans="6:6" x14ac:dyDescent="0.2">
      <c r="F1692" s="67"/>
    </row>
    <row r="1693" spans="6:6" x14ac:dyDescent="0.2">
      <c r="F1693" s="67"/>
    </row>
    <row r="1694" spans="6:6" x14ac:dyDescent="0.2">
      <c r="F1694" s="67"/>
    </row>
    <row r="1695" spans="6:6" x14ac:dyDescent="0.2">
      <c r="F1695" s="67"/>
    </row>
    <row r="1696" spans="6:6" x14ac:dyDescent="0.2">
      <c r="F1696" s="67"/>
    </row>
    <row r="1697" spans="6:6" x14ac:dyDescent="0.2">
      <c r="F1697" s="67"/>
    </row>
    <row r="1698" spans="6:6" x14ac:dyDescent="0.2">
      <c r="F1698" s="67"/>
    </row>
    <row r="1699" spans="6:6" x14ac:dyDescent="0.2">
      <c r="F1699" s="67"/>
    </row>
    <row r="1700" spans="6:6" x14ac:dyDescent="0.2">
      <c r="F1700" s="67"/>
    </row>
    <row r="1701" spans="6:6" x14ac:dyDescent="0.2">
      <c r="F1701" s="67"/>
    </row>
    <row r="1702" spans="6:6" x14ac:dyDescent="0.2">
      <c r="F1702" s="67"/>
    </row>
    <row r="1703" spans="6:6" x14ac:dyDescent="0.2">
      <c r="F1703" s="67"/>
    </row>
    <row r="1704" spans="6:6" x14ac:dyDescent="0.2">
      <c r="F1704" s="67"/>
    </row>
    <row r="1705" spans="6:6" x14ac:dyDescent="0.2">
      <c r="F1705" s="67"/>
    </row>
    <row r="1706" spans="6:6" x14ac:dyDescent="0.2">
      <c r="F1706" s="67"/>
    </row>
    <row r="1707" spans="6:6" x14ac:dyDescent="0.2">
      <c r="F1707" s="67"/>
    </row>
    <row r="1708" spans="6:6" x14ac:dyDescent="0.2">
      <c r="F1708" s="67"/>
    </row>
    <row r="1709" spans="6:6" x14ac:dyDescent="0.2">
      <c r="F1709" s="67"/>
    </row>
    <row r="1710" spans="6:6" x14ac:dyDescent="0.2">
      <c r="F1710" s="67"/>
    </row>
    <row r="1711" spans="6:6" x14ac:dyDescent="0.2">
      <c r="F1711" s="67"/>
    </row>
    <row r="1712" spans="6:6" x14ac:dyDescent="0.2">
      <c r="F1712" s="67"/>
    </row>
    <row r="1713" spans="6:6" x14ac:dyDescent="0.2">
      <c r="F1713" s="67"/>
    </row>
    <row r="1714" spans="6:6" x14ac:dyDescent="0.2">
      <c r="F1714" s="67"/>
    </row>
    <row r="1715" spans="6:6" x14ac:dyDescent="0.2">
      <c r="F1715" s="67"/>
    </row>
    <row r="1716" spans="6:6" x14ac:dyDescent="0.2">
      <c r="F1716" s="67"/>
    </row>
    <row r="1717" spans="6:6" x14ac:dyDescent="0.2">
      <c r="F1717" s="67"/>
    </row>
    <row r="1718" spans="6:6" x14ac:dyDescent="0.2">
      <c r="F1718" s="67"/>
    </row>
    <row r="1719" spans="6:6" x14ac:dyDescent="0.2">
      <c r="F1719" s="67"/>
    </row>
    <row r="1720" spans="6:6" x14ac:dyDescent="0.2">
      <c r="F1720" s="67"/>
    </row>
    <row r="1721" spans="6:6" x14ac:dyDescent="0.2">
      <c r="F1721" s="67"/>
    </row>
    <row r="1722" spans="6:6" x14ac:dyDescent="0.2">
      <c r="F1722" s="67"/>
    </row>
    <row r="1723" spans="6:6" x14ac:dyDescent="0.2">
      <c r="F1723" s="67"/>
    </row>
    <row r="1724" spans="6:6" x14ac:dyDescent="0.2">
      <c r="F1724" s="67"/>
    </row>
    <row r="1725" spans="6:6" x14ac:dyDescent="0.2">
      <c r="F1725" s="67"/>
    </row>
    <row r="1726" spans="6:6" x14ac:dyDescent="0.2">
      <c r="F1726" s="67"/>
    </row>
    <row r="1727" spans="6:6" x14ac:dyDescent="0.2">
      <c r="F1727" s="67"/>
    </row>
    <row r="1728" spans="6:6" x14ac:dyDescent="0.2">
      <c r="F1728" s="67"/>
    </row>
    <row r="1729" spans="6:6" x14ac:dyDescent="0.2">
      <c r="F1729" s="67"/>
    </row>
    <row r="1730" spans="6:6" x14ac:dyDescent="0.2">
      <c r="F1730" s="67"/>
    </row>
    <row r="1731" spans="6:6" x14ac:dyDescent="0.2">
      <c r="F1731" s="67"/>
    </row>
    <row r="1732" spans="6:6" x14ac:dyDescent="0.2">
      <c r="F1732" s="67"/>
    </row>
    <row r="1733" spans="6:6" x14ac:dyDescent="0.2">
      <c r="F1733" s="67"/>
    </row>
    <row r="1734" spans="6:6" x14ac:dyDescent="0.2">
      <c r="F1734" s="67"/>
    </row>
    <row r="1735" spans="6:6" x14ac:dyDescent="0.2">
      <c r="F1735" s="67"/>
    </row>
    <row r="1736" spans="6:6" x14ac:dyDescent="0.2">
      <c r="F1736" s="67"/>
    </row>
    <row r="1737" spans="6:6" x14ac:dyDescent="0.2">
      <c r="F1737" s="67"/>
    </row>
    <row r="1738" spans="6:6" x14ac:dyDescent="0.2">
      <c r="F1738" s="67"/>
    </row>
    <row r="1739" spans="6:6" x14ac:dyDescent="0.2">
      <c r="F1739" s="67"/>
    </row>
    <row r="1740" spans="6:6" x14ac:dyDescent="0.2">
      <c r="F1740" s="67"/>
    </row>
    <row r="1741" spans="6:6" x14ac:dyDescent="0.2">
      <c r="F1741" s="67"/>
    </row>
    <row r="1742" spans="6:6" x14ac:dyDescent="0.2">
      <c r="F1742" s="67"/>
    </row>
    <row r="1743" spans="6:6" x14ac:dyDescent="0.2">
      <c r="F1743" s="67"/>
    </row>
    <row r="1744" spans="6:6" x14ac:dyDescent="0.2">
      <c r="F1744" s="67"/>
    </row>
    <row r="1745" spans="6:6" x14ac:dyDescent="0.2">
      <c r="F1745" s="67"/>
    </row>
    <row r="1746" spans="6:6" x14ac:dyDescent="0.2">
      <c r="F1746" s="67"/>
    </row>
    <row r="1747" spans="6:6" x14ac:dyDescent="0.2">
      <c r="F1747" s="67"/>
    </row>
    <row r="1748" spans="6:6" x14ac:dyDescent="0.2">
      <c r="F1748" s="67"/>
    </row>
    <row r="1749" spans="6:6" x14ac:dyDescent="0.2">
      <c r="F1749" s="67"/>
    </row>
    <row r="1750" spans="6:6" x14ac:dyDescent="0.2">
      <c r="F1750" s="67"/>
    </row>
    <row r="1751" spans="6:6" x14ac:dyDescent="0.2">
      <c r="F1751" s="67"/>
    </row>
    <row r="1752" spans="6:6" x14ac:dyDescent="0.2">
      <c r="F1752" s="67"/>
    </row>
    <row r="1753" spans="6:6" x14ac:dyDescent="0.2">
      <c r="F1753" s="67"/>
    </row>
    <row r="1754" spans="6:6" x14ac:dyDescent="0.2">
      <c r="F1754" s="67"/>
    </row>
    <row r="1755" spans="6:6" x14ac:dyDescent="0.2">
      <c r="F1755" s="67"/>
    </row>
    <row r="1756" spans="6:6" x14ac:dyDescent="0.2">
      <c r="F1756" s="67"/>
    </row>
    <row r="1757" spans="6:6" x14ac:dyDescent="0.2">
      <c r="F1757" s="67"/>
    </row>
    <row r="1758" spans="6:6" x14ac:dyDescent="0.2">
      <c r="F1758" s="67"/>
    </row>
    <row r="1759" spans="6:6" x14ac:dyDescent="0.2">
      <c r="F1759" s="67"/>
    </row>
    <row r="1760" spans="6:6" x14ac:dyDescent="0.2">
      <c r="F1760" s="67"/>
    </row>
    <row r="1761" spans="6:6" x14ac:dyDescent="0.2">
      <c r="F1761" s="67"/>
    </row>
    <row r="1762" spans="6:6" x14ac:dyDescent="0.2">
      <c r="F1762" s="67"/>
    </row>
    <row r="1763" spans="6:6" x14ac:dyDescent="0.2">
      <c r="F1763" s="67"/>
    </row>
    <row r="1764" spans="6:6" x14ac:dyDescent="0.2">
      <c r="F1764" s="67"/>
    </row>
    <row r="1765" spans="6:6" x14ac:dyDescent="0.2">
      <c r="F1765" s="67"/>
    </row>
    <row r="1766" spans="6:6" x14ac:dyDescent="0.2">
      <c r="F1766" s="67"/>
    </row>
    <row r="1767" spans="6:6" x14ac:dyDescent="0.2">
      <c r="F1767" s="67"/>
    </row>
    <row r="1768" spans="6:6" x14ac:dyDescent="0.2">
      <c r="F1768" s="67"/>
    </row>
    <row r="1769" spans="6:6" x14ac:dyDescent="0.2">
      <c r="F1769" s="67"/>
    </row>
    <row r="1770" spans="6:6" x14ac:dyDescent="0.2">
      <c r="F1770" s="67"/>
    </row>
    <row r="1771" spans="6:6" x14ac:dyDescent="0.2">
      <c r="F1771" s="67"/>
    </row>
    <row r="1772" spans="6:6" x14ac:dyDescent="0.2">
      <c r="F1772" s="67"/>
    </row>
    <row r="1773" spans="6:6" x14ac:dyDescent="0.2">
      <c r="F1773" s="67"/>
    </row>
    <row r="1774" spans="6:6" x14ac:dyDescent="0.2">
      <c r="F1774" s="67"/>
    </row>
    <row r="1775" spans="6:6" x14ac:dyDescent="0.2">
      <c r="F1775" s="67"/>
    </row>
    <row r="1776" spans="6:6" x14ac:dyDescent="0.2">
      <c r="F1776" s="67"/>
    </row>
    <row r="1777" spans="6:6" x14ac:dyDescent="0.2">
      <c r="F1777" s="67"/>
    </row>
    <row r="1778" spans="6:6" x14ac:dyDescent="0.2">
      <c r="F1778" s="67"/>
    </row>
    <row r="1779" spans="6:6" x14ac:dyDescent="0.2">
      <c r="F1779" s="67"/>
    </row>
    <row r="1780" spans="6:6" x14ac:dyDescent="0.2">
      <c r="F1780" s="67"/>
    </row>
    <row r="1781" spans="6:6" x14ac:dyDescent="0.2">
      <c r="F1781" s="67"/>
    </row>
    <row r="1782" spans="6:6" x14ac:dyDescent="0.2">
      <c r="F1782" s="67"/>
    </row>
    <row r="1783" spans="6:6" x14ac:dyDescent="0.2">
      <c r="F1783" s="67"/>
    </row>
    <row r="1784" spans="6:6" x14ac:dyDescent="0.2">
      <c r="F1784" s="67"/>
    </row>
    <row r="1785" spans="6:6" x14ac:dyDescent="0.2">
      <c r="F1785" s="67"/>
    </row>
    <row r="1786" spans="6:6" x14ac:dyDescent="0.2">
      <c r="F1786" s="67"/>
    </row>
    <row r="1787" spans="6:6" x14ac:dyDescent="0.2">
      <c r="F1787" s="67"/>
    </row>
    <row r="1788" spans="6:6" x14ac:dyDescent="0.2">
      <c r="F1788" s="67"/>
    </row>
    <row r="1789" spans="6:6" x14ac:dyDescent="0.2">
      <c r="F1789" s="67"/>
    </row>
    <row r="1790" spans="6:6" x14ac:dyDescent="0.2">
      <c r="F1790" s="67"/>
    </row>
    <row r="1791" spans="6:6" x14ac:dyDescent="0.2">
      <c r="F1791" s="67"/>
    </row>
    <row r="1792" spans="6:6" x14ac:dyDescent="0.2">
      <c r="F1792" s="67"/>
    </row>
    <row r="1793" spans="6:6" x14ac:dyDescent="0.2">
      <c r="F1793" s="67"/>
    </row>
    <row r="1794" spans="6:6" x14ac:dyDescent="0.2">
      <c r="F1794" s="67"/>
    </row>
    <row r="1795" spans="6:6" x14ac:dyDescent="0.2">
      <c r="F1795" s="67"/>
    </row>
    <row r="1796" spans="6:6" x14ac:dyDescent="0.2">
      <c r="F1796" s="67"/>
    </row>
    <row r="1797" spans="6:6" x14ac:dyDescent="0.2">
      <c r="F1797" s="67"/>
    </row>
    <row r="1798" spans="6:6" x14ac:dyDescent="0.2">
      <c r="F1798" s="67"/>
    </row>
    <row r="1799" spans="6:6" x14ac:dyDescent="0.2">
      <c r="F1799" s="67"/>
    </row>
    <row r="1800" spans="6:6" x14ac:dyDescent="0.2">
      <c r="F1800" s="67"/>
    </row>
    <row r="1801" spans="6:6" x14ac:dyDescent="0.2">
      <c r="F1801" s="67"/>
    </row>
    <row r="1802" spans="6:6" x14ac:dyDescent="0.2">
      <c r="F1802" s="67"/>
    </row>
    <row r="1803" spans="6:6" x14ac:dyDescent="0.2">
      <c r="F1803" s="67"/>
    </row>
    <row r="1804" spans="6:6" x14ac:dyDescent="0.2">
      <c r="F1804" s="67"/>
    </row>
    <row r="1805" spans="6:6" x14ac:dyDescent="0.2">
      <c r="F1805" s="67"/>
    </row>
    <row r="1806" spans="6:6" x14ac:dyDescent="0.2">
      <c r="F1806" s="67"/>
    </row>
    <row r="1807" spans="6:6" x14ac:dyDescent="0.2">
      <c r="F1807" s="67"/>
    </row>
    <row r="1808" spans="6:6" x14ac:dyDescent="0.2">
      <c r="F1808" s="67"/>
    </row>
    <row r="1809" spans="6:6" x14ac:dyDescent="0.2">
      <c r="F1809" s="67"/>
    </row>
    <row r="1810" spans="6:6" x14ac:dyDescent="0.2">
      <c r="F1810" s="67"/>
    </row>
    <row r="1811" spans="6:6" x14ac:dyDescent="0.2">
      <c r="F1811" s="67"/>
    </row>
    <row r="1812" spans="6:6" x14ac:dyDescent="0.2">
      <c r="F1812" s="67"/>
    </row>
    <row r="1813" spans="6:6" x14ac:dyDescent="0.2">
      <c r="F1813" s="67"/>
    </row>
    <row r="1814" spans="6:6" x14ac:dyDescent="0.2">
      <c r="F1814" s="67"/>
    </row>
    <row r="1815" spans="6:6" x14ac:dyDescent="0.2">
      <c r="F1815" s="67"/>
    </row>
    <row r="1816" spans="6:6" x14ac:dyDescent="0.2">
      <c r="F1816" s="67"/>
    </row>
    <row r="1817" spans="6:6" x14ac:dyDescent="0.2">
      <c r="F1817" s="67"/>
    </row>
    <row r="1818" spans="6:6" x14ac:dyDescent="0.2">
      <c r="F1818" s="67"/>
    </row>
    <row r="1819" spans="6:6" x14ac:dyDescent="0.2">
      <c r="F1819" s="67"/>
    </row>
    <row r="1820" spans="6:6" x14ac:dyDescent="0.2">
      <c r="F1820" s="67"/>
    </row>
    <row r="1821" spans="6:6" x14ac:dyDescent="0.2">
      <c r="F1821" s="67"/>
    </row>
    <row r="1822" spans="6:6" x14ac:dyDescent="0.2">
      <c r="F1822" s="67"/>
    </row>
    <row r="1823" spans="6:6" x14ac:dyDescent="0.2">
      <c r="F1823" s="67"/>
    </row>
    <row r="1824" spans="6:6" x14ac:dyDescent="0.2">
      <c r="F1824" s="67"/>
    </row>
    <row r="1825" spans="6:6" x14ac:dyDescent="0.2">
      <c r="F1825" s="67"/>
    </row>
    <row r="1826" spans="6:6" x14ac:dyDescent="0.2">
      <c r="F1826" s="67"/>
    </row>
    <row r="1827" spans="6:6" x14ac:dyDescent="0.2">
      <c r="F1827" s="67"/>
    </row>
    <row r="1828" spans="6:6" x14ac:dyDescent="0.2">
      <c r="F1828" s="67"/>
    </row>
    <row r="1829" spans="6:6" x14ac:dyDescent="0.2">
      <c r="F1829" s="67"/>
    </row>
    <row r="1830" spans="6:6" x14ac:dyDescent="0.2">
      <c r="F1830" s="67"/>
    </row>
    <row r="1831" spans="6:6" x14ac:dyDescent="0.2">
      <c r="F1831" s="67"/>
    </row>
    <row r="1832" spans="6:6" x14ac:dyDescent="0.2">
      <c r="F1832" s="67"/>
    </row>
    <row r="1833" spans="6:6" x14ac:dyDescent="0.2">
      <c r="F1833" s="67"/>
    </row>
    <row r="1834" spans="6:6" x14ac:dyDescent="0.2">
      <c r="F1834" s="67"/>
    </row>
    <row r="1835" spans="6:6" x14ac:dyDescent="0.2">
      <c r="F1835" s="67"/>
    </row>
    <row r="1836" spans="6:6" x14ac:dyDescent="0.2">
      <c r="F1836" s="67"/>
    </row>
    <row r="1837" spans="6:6" x14ac:dyDescent="0.2">
      <c r="F1837" s="67"/>
    </row>
    <row r="1838" spans="6:6" x14ac:dyDescent="0.2">
      <c r="F1838" s="67"/>
    </row>
    <row r="1839" spans="6:6" x14ac:dyDescent="0.2">
      <c r="F1839" s="67"/>
    </row>
    <row r="1840" spans="6:6" x14ac:dyDescent="0.2">
      <c r="F1840" s="67"/>
    </row>
    <row r="1841" spans="6:6" x14ac:dyDescent="0.2">
      <c r="F1841" s="67"/>
    </row>
    <row r="1842" spans="6:6" x14ac:dyDescent="0.2">
      <c r="F1842" s="67"/>
    </row>
    <row r="1843" spans="6:6" x14ac:dyDescent="0.2">
      <c r="F1843" s="67"/>
    </row>
    <row r="1844" spans="6:6" x14ac:dyDescent="0.2">
      <c r="F1844" s="67"/>
    </row>
    <row r="1845" spans="6:6" x14ac:dyDescent="0.2">
      <c r="F1845" s="67"/>
    </row>
    <row r="1846" spans="6:6" x14ac:dyDescent="0.2">
      <c r="F1846" s="67"/>
    </row>
    <row r="1847" spans="6:6" x14ac:dyDescent="0.2">
      <c r="F1847" s="67"/>
    </row>
    <row r="1848" spans="6:6" x14ac:dyDescent="0.2">
      <c r="F1848" s="67"/>
    </row>
    <row r="1849" spans="6:6" x14ac:dyDescent="0.2">
      <c r="F1849" s="67"/>
    </row>
    <row r="1850" spans="6:6" x14ac:dyDescent="0.2">
      <c r="F1850" s="67"/>
    </row>
    <row r="1851" spans="6:6" x14ac:dyDescent="0.2">
      <c r="F1851" s="67"/>
    </row>
    <row r="1852" spans="6:6" x14ac:dyDescent="0.2">
      <c r="F1852" s="67"/>
    </row>
    <row r="1853" spans="6:6" x14ac:dyDescent="0.2">
      <c r="F1853" s="67"/>
    </row>
    <row r="1854" spans="6:6" x14ac:dyDescent="0.2">
      <c r="F1854" s="67"/>
    </row>
    <row r="1855" spans="6:6" x14ac:dyDescent="0.2">
      <c r="F1855" s="67"/>
    </row>
    <row r="1856" spans="6:6" x14ac:dyDescent="0.2">
      <c r="F1856" s="67"/>
    </row>
    <row r="1857" spans="6:6" x14ac:dyDescent="0.2">
      <c r="F1857" s="67"/>
    </row>
    <row r="1858" spans="6:6" x14ac:dyDescent="0.2">
      <c r="F1858" s="67"/>
    </row>
    <row r="1859" spans="6:6" x14ac:dyDescent="0.2">
      <c r="F1859" s="67"/>
    </row>
    <row r="1860" spans="6:6" x14ac:dyDescent="0.2">
      <c r="F1860" s="67"/>
    </row>
    <row r="1861" spans="6:6" x14ac:dyDescent="0.2">
      <c r="F1861" s="67"/>
    </row>
    <row r="1862" spans="6:6" x14ac:dyDescent="0.2">
      <c r="F1862" s="67"/>
    </row>
    <row r="1863" spans="6:6" x14ac:dyDescent="0.2">
      <c r="F1863" s="67"/>
    </row>
    <row r="1864" spans="6:6" x14ac:dyDescent="0.2">
      <c r="F1864" s="67"/>
    </row>
    <row r="1865" spans="6:6" x14ac:dyDescent="0.2">
      <c r="F1865" s="67"/>
    </row>
    <row r="1866" spans="6:6" x14ac:dyDescent="0.2">
      <c r="F1866" s="67"/>
    </row>
    <row r="1867" spans="6:6" x14ac:dyDescent="0.2">
      <c r="F1867" s="67"/>
    </row>
    <row r="1868" spans="6:6" x14ac:dyDescent="0.2">
      <c r="F1868" s="67"/>
    </row>
    <row r="1869" spans="6:6" x14ac:dyDescent="0.2">
      <c r="F1869" s="67"/>
    </row>
    <row r="1870" spans="6:6" x14ac:dyDescent="0.2">
      <c r="F1870" s="67"/>
    </row>
    <row r="1871" spans="6:6" x14ac:dyDescent="0.2">
      <c r="F1871" s="67"/>
    </row>
    <row r="1872" spans="6:6" x14ac:dyDescent="0.2">
      <c r="F1872" s="67"/>
    </row>
    <row r="1873" spans="6:6" x14ac:dyDescent="0.2">
      <c r="F1873" s="67"/>
    </row>
    <row r="1874" spans="6:6" x14ac:dyDescent="0.2">
      <c r="F1874" s="67"/>
    </row>
    <row r="1875" spans="6:6" x14ac:dyDescent="0.2">
      <c r="F1875" s="67"/>
    </row>
    <row r="1876" spans="6:6" x14ac:dyDescent="0.2">
      <c r="F1876" s="67"/>
    </row>
    <row r="1877" spans="6:6" x14ac:dyDescent="0.2">
      <c r="F1877" s="67"/>
    </row>
    <row r="1878" spans="6:6" x14ac:dyDescent="0.2">
      <c r="F1878" s="67"/>
    </row>
    <row r="1879" spans="6:6" x14ac:dyDescent="0.2">
      <c r="F1879" s="67"/>
    </row>
    <row r="1880" spans="6:6" x14ac:dyDescent="0.2">
      <c r="F1880" s="67"/>
    </row>
    <row r="1881" spans="6:6" x14ac:dyDescent="0.2">
      <c r="F1881" s="67"/>
    </row>
    <row r="1882" spans="6:6" x14ac:dyDescent="0.2">
      <c r="F1882" s="67"/>
    </row>
    <row r="1883" spans="6:6" x14ac:dyDescent="0.2">
      <c r="F1883" s="67"/>
    </row>
    <row r="1884" spans="6:6" x14ac:dyDescent="0.2">
      <c r="F1884" s="67"/>
    </row>
    <row r="1885" spans="6:6" x14ac:dyDescent="0.2">
      <c r="F1885" s="67"/>
    </row>
    <row r="1886" spans="6:6" x14ac:dyDescent="0.2">
      <c r="F1886" s="67"/>
    </row>
    <row r="1887" spans="6:6" x14ac:dyDescent="0.2">
      <c r="F1887" s="67"/>
    </row>
    <row r="1888" spans="6:6" x14ac:dyDescent="0.2">
      <c r="F1888" s="67"/>
    </row>
    <row r="1889" spans="6:6" x14ac:dyDescent="0.2">
      <c r="F1889" s="67"/>
    </row>
    <row r="1890" spans="6:6" x14ac:dyDescent="0.2">
      <c r="F1890" s="67"/>
    </row>
    <row r="1891" spans="6:6" x14ac:dyDescent="0.2">
      <c r="F1891" s="67"/>
    </row>
    <row r="1892" spans="6:6" x14ac:dyDescent="0.2">
      <c r="F1892" s="67"/>
    </row>
    <row r="1893" spans="6:6" x14ac:dyDescent="0.2">
      <c r="F1893" s="67"/>
    </row>
    <row r="1894" spans="6:6" x14ac:dyDescent="0.2">
      <c r="F1894" s="67"/>
    </row>
    <row r="1895" spans="6:6" x14ac:dyDescent="0.2">
      <c r="F1895" s="67"/>
    </row>
    <row r="1896" spans="6:6" x14ac:dyDescent="0.2">
      <c r="F1896" s="67"/>
    </row>
    <row r="1897" spans="6:6" x14ac:dyDescent="0.2">
      <c r="F1897" s="67"/>
    </row>
    <row r="1898" spans="6:6" x14ac:dyDescent="0.2">
      <c r="F1898" s="67"/>
    </row>
    <row r="1899" spans="6:6" x14ac:dyDescent="0.2">
      <c r="F1899" s="67"/>
    </row>
    <row r="1900" spans="6:6" x14ac:dyDescent="0.2">
      <c r="F1900" s="67"/>
    </row>
    <row r="1901" spans="6:6" x14ac:dyDescent="0.2">
      <c r="F1901" s="67"/>
    </row>
    <row r="1902" spans="6:6" x14ac:dyDescent="0.2">
      <c r="F1902" s="67"/>
    </row>
    <row r="1903" spans="6:6" x14ac:dyDescent="0.2">
      <c r="F1903" s="67"/>
    </row>
    <row r="1904" spans="6:6" x14ac:dyDescent="0.2">
      <c r="F1904" s="67"/>
    </row>
    <row r="1905" spans="6:6" x14ac:dyDescent="0.2">
      <c r="F1905" s="67"/>
    </row>
    <row r="1906" spans="6:6" x14ac:dyDescent="0.2">
      <c r="F1906" s="67"/>
    </row>
    <row r="1907" spans="6:6" x14ac:dyDescent="0.2">
      <c r="F1907" s="67"/>
    </row>
    <row r="1908" spans="6:6" x14ac:dyDescent="0.2">
      <c r="F1908" s="67"/>
    </row>
    <row r="1909" spans="6:6" x14ac:dyDescent="0.2">
      <c r="F1909" s="67"/>
    </row>
    <row r="1910" spans="6:6" x14ac:dyDescent="0.2">
      <c r="F1910" s="67"/>
    </row>
    <row r="1911" spans="6:6" x14ac:dyDescent="0.2">
      <c r="F1911" s="67"/>
    </row>
    <row r="1912" spans="6:6" x14ac:dyDescent="0.2">
      <c r="F1912" s="67"/>
    </row>
    <row r="1913" spans="6:6" x14ac:dyDescent="0.2">
      <c r="F1913" s="67"/>
    </row>
    <row r="1914" spans="6:6" x14ac:dyDescent="0.2">
      <c r="F1914" s="67"/>
    </row>
    <row r="1915" spans="6:6" x14ac:dyDescent="0.2">
      <c r="F1915" s="67"/>
    </row>
    <row r="1916" spans="6:6" x14ac:dyDescent="0.2">
      <c r="F1916" s="67"/>
    </row>
    <row r="1917" spans="6:6" x14ac:dyDescent="0.2">
      <c r="F1917" s="67"/>
    </row>
    <row r="1918" spans="6:6" x14ac:dyDescent="0.2">
      <c r="F1918" s="67"/>
    </row>
    <row r="1919" spans="6:6" x14ac:dyDescent="0.2">
      <c r="F1919" s="67"/>
    </row>
    <row r="1920" spans="6:6" x14ac:dyDescent="0.2">
      <c r="F1920" s="67"/>
    </row>
    <row r="1921" spans="6:6" x14ac:dyDescent="0.2">
      <c r="F1921" s="67"/>
    </row>
    <row r="1922" spans="6:6" x14ac:dyDescent="0.2">
      <c r="F1922" s="67"/>
    </row>
    <row r="1923" spans="6:6" x14ac:dyDescent="0.2">
      <c r="F1923" s="67"/>
    </row>
    <row r="1924" spans="6:6" x14ac:dyDescent="0.2">
      <c r="F1924" s="67"/>
    </row>
    <row r="1925" spans="6:6" x14ac:dyDescent="0.2">
      <c r="F1925" s="67"/>
    </row>
    <row r="1926" spans="6:6" x14ac:dyDescent="0.2">
      <c r="F1926" s="67"/>
    </row>
    <row r="1927" spans="6:6" x14ac:dyDescent="0.2">
      <c r="F1927" s="67"/>
    </row>
    <row r="1928" spans="6:6" x14ac:dyDescent="0.2">
      <c r="F1928" s="67"/>
    </row>
    <row r="1929" spans="6:6" x14ac:dyDescent="0.2">
      <c r="F1929" s="67"/>
    </row>
    <row r="1930" spans="6:6" x14ac:dyDescent="0.2">
      <c r="F1930" s="67"/>
    </row>
    <row r="1931" spans="6:6" x14ac:dyDescent="0.2">
      <c r="F1931" s="67"/>
    </row>
    <row r="1932" spans="6:6" x14ac:dyDescent="0.2">
      <c r="F1932" s="67"/>
    </row>
    <row r="1933" spans="6:6" x14ac:dyDescent="0.2">
      <c r="F1933" s="67"/>
    </row>
    <row r="1934" spans="6:6" x14ac:dyDescent="0.2">
      <c r="F1934" s="67"/>
    </row>
    <row r="1935" spans="6:6" x14ac:dyDescent="0.2">
      <c r="F1935" s="67"/>
    </row>
    <row r="1936" spans="6:6" x14ac:dyDescent="0.2">
      <c r="F1936" s="67"/>
    </row>
    <row r="1937" spans="6:6" x14ac:dyDescent="0.2">
      <c r="F1937" s="67"/>
    </row>
    <row r="1938" spans="6:6" x14ac:dyDescent="0.2">
      <c r="F1938" s="67"/>
    </row>
    <row r="1939" spans="6:6" x14ac:dyDescent="0.2">
      <c r="F1939" s="67"/>
    </row>
    <row r="1940" spans="6:6" x14ac:dyDescent="0.2">
      <c r="F1940" s="67"/>
    </row>
    <row r="1941" spans="6:6" x14ac:dyDescent="0.2">
      <c r="F1941" s="67"/>
    </row>
    <row r="1942" spans="6:6" x14ac:dyDescent="0.2">
      <c r="F1942" s="67"/>
    </row>
    <row r="1943" spans="6:6" x14ac:dyDescent="0.2">
      <c r="F1943" s="67"/>
    </row>
    <row r="1944" spans="6:6" x14ac:dyDescent="0.2">
      <c r="F1944" s="67"/>
    </row>
    <row r="1945" spans="6:6" x14ac:dyDescent="0.2">
      <c r="F1945" s="67"/>
    </row>
    <row r="1946" spans="6:6" x14ac:dyDescent="0.2">
      <c r="F1946" s="67"/>
    </row>
    <row r="1947" spans="6:6" x14ac:dyDescent="0.2">
      <c r="F1947" s="67"/>
    </row>
    <row r="1948" spans="6:6" x14ac:dyDescent="0.2">
      <c r="F1948" s="67"/>
    </row>
    <row r="1949" spans="6:6" x14ac:dyDescent="0.2">
      <c r="F1949" s="67"/>
    </row>
    <row r="1950" spans="6:6" x14ac:dyDescent="0.2">
      <c r="F1950" s="67"/>
    </row>
    <row r="1951" spans="6:6" x14ac:dyDescent="0.2">
      <c r="F1951" s="67"/>
    </row>
    <row r="1952" spans="6:6" x14ac:dyDescent="0.2">
      <c r="F1952" s="67"/>
    </row>
    <row r="1953" spans="6:6" x14ac:dyDescent="0.2">
      <c r="F1953" s="67"/>
    </row>
    <row r="1954" spans="6:6" x14ac:dyDescent="0.2">
      <c r="F1954" s="67"/>
    </row>
    <row r="1955" spans="6:6" x14ac:dyDescent="0.2">
      <c r="F1955" s="67"/>
    </row>
    <row r="1956" spans="6:6" x14ac:dyDescent="0.2">
      <c r="F1956" s="67"/>
    </row>
    <row r="1957" spans="6:6" x14ac:dyDescent="0.2">
      <c r="F1957" s="67"/>
    </row>
    <row r="1958" spans="6:6" x14ac:dyDescent="0.2">
      <c r="F1958" s="67"/>
    </row>
    <row r="1959" spans="6:6" x14ac:dyDescent="0.2">
      <c r="F1959" s="67"/>
    </row>
    <row r="1960" spans="6:6" x14ac:dyDescent="0.2">
      <c r="F1960" s="67"/>
    </row>
    <row r="1961" spans="6:6" x14ac:dyDescent="0.2">
      <c r="F1961" s="67"/>
    </row>
    <row r="1962" spans="6:6" x14ac:dyDescent="0.2">
      <c r="F1962" s="67"/>
    </row>
    <row r="1963" spans="6:6" x14ac:dyDescent="0.2">
      <c r="F1963" s="67"/>
    </row>
    <row r="1964" spans="6:6" x14ac:dyDescent="0.2">
      <c r="F1964" s="67"/>
    </row>
    <row r="1965" spans="6:6" x14ac:dyDescent="0.2">
      <c r="F1965" s="67"/>
    </row>
    <row r="1966" spans="6:6" x14ac:dyDescent="0.2">
      <c r="F1966" s="67"/>
    </row>
    <row r="1967" spans="6:6" x14ac:dyDescent="0.2">
      <c r="F1967" s="67"/>
    </row>
    <row r="1968" spans="6:6" x14ac:dyDescent="0.2">
      <c r="F1968" s="67"/>
    </row>
    <row r="1969" spans="6:6" x14ac:dyDescent="0.2">
      <c r="F1969" s="67"/>
    </row>
    <row r="1970" spans="6:6" x14ac:dyDescent="0.2">
      <c r="F1970" s="67"/>
    </row>
    <row r="1971" spans="6:6" x14ac:dyDescent="0.2">
      <c r="F1971" s="67"/>
    </row>
    <row r="1972" spans="6:6" x14ac:dyDescent="0.2">
      <c r="F1972" s="67"/>
    </row>
    <row r="1973" spans="6:6" x14ac:dyDescent="0.2">
      <c r="F1973" s="67"/>
    </row>
    <row r="1974" spans="6:6" x14ac:dyDescent="0.2">
      <c r="F1974" s="67"/>
    </row>
    <row r="1975" spans="6:6" x14ac:dyDescent="0.2">
      <c r="F1975" s="67"/>
    </row>
    <row r="1976" spans="6:6" x14ac:dyDescent="0.2">
      <c r="F1976" s="67"/>
    </row>
    <row r="1977" spans="6:6" x14ac:dyDescent="0.2">
      <c r="F1977" s="67"/>
    </row>
    <row r="1978" spans="6:6" x14ac:dyDescent="0.2">
      <c r="F1978" s="67"/>
    </row>
    <row r="1979" spans="6:6" x14ac:dyDescent="0.2">
      <c r="F1979" s="67"/>
    </row>
    <row r="1980" spans="6:6" x14ac:dyDescent="0.2">
      <c r="F1980" s="67"/>
    </row>
    <row r="1981" spans="6:6" x14ac:dyDescent="0.2">
      <c r="F1981" s="67"/>
    </row>
    <row r="1982" spans="6:6" x14ac:dyDescent="0.2">
      <c r="F1982" s="67"/>
    </row>
    <row r="1983" spans="6:6" x14ac:dyDescent="0.2">
      <c r="F1983" s="67"/>
    </row>
    <row r="1984" spans="6:6" x14ac:dyDescent="0.2">
      <c r="F1984" s="67"/>
    </row>
    <row r="1985" spans="6:6" x14ac:dyDescent="0.2">
      <c r="F1985" s="67"/>
    </row>
    <row r="1986" spans="6:6" x14ac:dyDescent="0.2">
      <c r="F1986" s="67"/>
    </row>
    <row r="1987" spans="6:6" x14ac:dyDescent="0.2">
      <c r="F1987" s="67"/>
    </row>
    <row r="1988" spans="6:6" x14ac:dyDescent="0.2">
      <c r="F1988" s="67"/>
    </row>
    <row r="1989" spans="6:6" x14ac:dyDescent="0.2">
      <c r="F1989" s="67"/>
    </row>
    <row r="1990" spans="6:6" x14ac:dyDescent="0.2">
      <c r="F1990" s="67"/>
    </row>
    <row r="1991" spans="6:6" x14ac:dyDescent="0.2">
      <c r="F1991" s="67"/>
    </row>
    <row r="1992" spans="6:6" x14ac:dyDescent="0.2">
      <c r="F1992" s="67"/>
    </row>
    <row r="1993" spans="6:6" x14ac:dyDescent="0.2">
      <c r="F1993" s="67"/>
    </row>
    <row r="1994" spans="6:6" x14ac:dyDescent="0.2">
      <c r="F1994" s="67"/>
    </row>
    <row r="1995" spans="6:6" x14ac:dyDescent="0.2">
      <c r="F1995" s="67"/>
    </row>
    <row r="1996" spans="6:6" x14ac:dyDescent="0.2">
      <c r="F1996" s="67"/>
    </row>
    <row r="1997" spans="6:6" x14ac:dyDescent="0.2">
      <c r="F1997" s="67"/>
    </row>
    <row r="1998" spans="6:6" x14ac:dyDescent="0.2">
      <c r="F1998" s="67"/>
    </row>
    <row r="1999" spans="6:6" x14ac:dyDescent="0.2">
      <c r="F1999" s="67"/>
    </row>
    <row r="2000" spans="6:6" x14ac:dyDescent="0.2">
      <c r="F2000" s="67"/>
    </row>
    <row r="2001" spans="6:6" x14ac:dyDescent="0.2">
      <c r="F2001" s="67"/>
    </row>
    <row r="2002" spans="6:6" x14ac:dyDescent="0.2">
      <c r="F2002" s="67"/>
    </row>
    <row r="2003" spans="6:6" x14ac:dyDescent="0.2">
      <c r="F2003" s="67"/>
    </row>
    <row r="2004" spans="6:6" x14ac:dyDescent="0.2">
      <c r="F2004" s="67"/>
    </row>
    <row r="2005" spans="6:6" x14ac:dyDescent="0.2">
      <c r="F2005" s="67"/>
    </row>
    <row r="2006" spans="6:6" x14ac:dyDescent="0.2">
      <c r="F2006" s="67"/>
    </row>
    <row r="2007" spans="6:6" x14ac:dyDescent="0.2">
      <c r="F2007" s="67"/>
    </row>
    <row r="2008" spans="6:6" x14ac:dyDescent="0.2">
      <c r="F2008" s="67"/>
    </row>
    <row r="2009" spans="6:6" x14ac:dyDescent="0.2">
      <c r="F2009" s="67"/>
    </row>
    <row r="2010" spans="6:6" x14ac:dyDescent="0.2">
      <c r="F2010" s="67"/>
    </row>
    <row r="2011" spans="6:6" x14ac:dyDescent="0.2">
      <c r="F2011" s="67"/>
    </row>
    <row r="2012" spans="6:6" x14ac:dyDescent="0.2">
      <c r="F2012" s="67"/>
    </row>
    <row r="2013" spans="6:6" x14ac:dyDescent="0.2">
      <c r="F2013" s="67"/>
    </row>
    <row r="2014" spans="6:6" x14ac:dyDescent="0.2">
      <c r="F2014" s="67"/>
    </row>
    <row r="2015" spans="6:6" x14ac:dyDescent="0.2">
      <c r="F2015" s="67"/>
    </row>
    <row r="2016" spans="6:6" x14ac:dyDescent="0.2">
      <c r="F2016" s="67"/>
    </row>
    <row r="2017" spans="6:6" x14ac:dyDescent="0.2">
      <c r="F2017" s="67"/>
    </row>
    <row r="2018" spans="6:6" x14ac:dyDescent="0.2">
      <c r="F2018" s="67"/>
    </row>
    <row r="2019" spans="6:6" x14ac:dyDescent="0.2">
      <c r="F2019" s="67"/>
    </row>
    <row r="2020" spans="6:6" x14ac:dyDescent="0.2">
      <c r="F2020" s="67"/>
    </row>
    <row r="2021" spans="6:6" x14ac:dyDescent="0.2">
      <c r="F2021" s="67"/>
    </row>
    <row r="2022" spans="6:6" x14ac:dyDescent="0.2">
      <c r="F2022" s="67"/>
    </row>
    <row r="2023" spans="6:6" x14ac:dyDescent="0.2">
      <c r="F2023" s="67"/>
    </row>
    <row r="2024" spans="6:6" x14ac:dyDescent="0.2">
      <c r="F2024" s="67"/>
    </row>
    <row r="2025" spans="6:6" x14ac:dyDescent="0.2">
      <c r="F2025" s="67"/>
    </row>
    <row r="2026" spans="6:6" x14ac:dyDescent="0.2">
      <c r="F2026" s="67"/>
    </row>
    <row r="2027" spans="6:6" x14ac:dyDescent="0.2">
      <c r="F2027" s="67"/>
    </row>
    <row r="2028" spans="6:6" x14ac:dyDescent="0.2">
      <c r="F2028" s="67"/>
    </row>
    <row r="2029" spans="6:6" x14ac:dyDescent="0.2">
      <c r="F2029" s="67"/>
    </row>
    <row r="2030" spans="6:6" x14ac:dyDescent="0.2">
      <c r="F2030" s="67"/>
    </row>
    <row r="2031" spans="6:6" x14ac:dyDescent="0.2">
      <c r="F2031" s="67"/>
    </row>
    <row r="2032" spans="6:6" x14ac:dyDescent="0.2">
      <c r="F2032" s="67"/>
    </row>
    <row r="2033" spans="6:6" x14ac:dyDescent="0.2">
      <c r="F2033" s="67"/>
    </row>
    <row r="2034" spans="6:6" x14ac:dyDescent="0.2">
      <c r="F2034" s="67"/>
    </row>
    <row r="2035" spans="6:6" x14ac:dyDescent="0.2">
      <c r="F2035" s="67"/>
    </row>
    <row r="2036" spans="6:6" x14ac:dyDescent="0.2">
      <c r="F2036" s="67"/>
    </row>
    <row r="2037" spans="6:6" x14ac:dyDescent="0.2">
      <c r="F2037" s="67"/>
    </row>
    <row r="2038" spans="6:6" x14ac:dyDescent="0.2">
      <c r="F2038" s="67"/>
    </row>
    <row r="2039" spans="6:6" x14ac:dyDescent="0.2">
      <c r="F2039" s="67"/>
    </row>
    <row r="2040" spans="6:6" x14ac:dyDescent="0.2">
      <c r="F2040" s="67"/>
    </row>
    <row r="2041" spans="6:6" x14ac:dyDescent="0.2">
      <c r="F2041" s="67"/>
    </row>
    <row r="2042" spans="6:6" x14ac:dyDescent="0.2">
      <c r="F2042" s="67"/>
    </row>
    <row r="2043" spans="6:6" x14ac:dyDescent="0.2">
      <c r="F2043" s="67"/>
    </row>
    <row r="2044" spans="6:6" x14ac:dyDescent="0.2">
      <c r="F2044" s="67"/>
    </row>
    <row r="2045" spans="6:6" x14ac:dyDescent="0.2">
      <c r="F2045" s="67"/>
    </row>
    <row r="2046" spans="6:6" x14ac:dyDescent="0.2">
      <c r="F2046" s="67"/>
    </row>
    <row r="2047" spans="6:6" x14ac:dyDescent="0.2">
      <c r="F2047" s="67"/>
    </row>
    <row r="2048" spans="6:6" x14ac:dyDescent="0.2">
      <c r="F2048" s="67"/>
    </row>
    <row r="2049" spans="6:6" x14ac:dyDescent="0.2">
      <c r="F2049" s="67"/>
    </row>
    <row r="2050" spans="6:6" x14ac:dyDescent="0.2">
      <c r="F2050" s="67"/>
    </row>
    <row r="2051" spans="6:6" x14ac:dyDescent="0.2">
      <c r="F2051" s="67"/>
    </row>
    <row r="2052" spans="6:6" x14ac:dyDescent="0.2">
      <c r="F2052" s="67"/>
    </row>
    <row r="2053" spans="6:6" x14ac:dyDescent="0.2">
      <c r="F2053" s="67"/>
    </row>
    <row r="2054" spans="6:6" x14ac:dyDescent="0.2">
      <c r="F2054" s="67"/>
    </row>
    <row r="2055" spans="6:6" x14ac:dyDescent="0.2">
      <c r="F2055" s="67"/>
    </row>
    <row r="2056" spans="6:6" x14ac:dyDescent="0.2">
      <c r="F2056" s="67"/>
    </row>
    <row r="2057" spans="6:6" x14ac:dyDescent="0.2">
      <c r="F2057" s="67"/>
    </row>
    <row r="2058" spans="6:6" x14ac:dyDescent="0.2">
      <c r="F2058" s="67"/>
    </row>
    <row r="2059" spans="6:6" x14ac:dyDescent="0.2">
      <c r="F2059" s="67"/>
    </row>
    <row r="2060" spans="6:6" x14ac:dyDescent="0.2">
      <c r="F2060" s="67"/>
    </row>
    <row r="2061" spans="6:6" x14ac:dyDescent="0.2">
      <c r="F2061" s="67"/>
    </row>
    <row r="2062" spans="6:6" x14ac:dyDescent="0.2">
      <c r="F2062" s="67"/>
    </row>
    <row r="2063" spans="6:6" x14ac:dyDescent="0.2">
      <c r="F2063" s="67"/>
    </row>
    <row r="2064" spans="6:6" x14ac:dyDescent="0.2">
      <c r="F2064" s="67"/>
    </row>
    <row r="2065" spans="6:6" x14ac:dyDescent="0.2">
      <c r="F2065" s="67"/>
    </row>
    <row r="2066" spans="6:6" x14ac:dyDescent="0.2">
      <c r="F2066" s="67"/>
    </row>
    <row r="2067" spans="6:6" x14ac:dyDescent="0.2">
      <c r="F2067" s="67"/>
    </row>
    <row r="2068" spans="6:6" x14ac:dyDescent="0.2">
      <c r="F2068" s="67"/>
    </row>
    <row r="2069" spans="6:6" x14ac:dyDescent="0.2">
      <c r="F2069" s="67"/>
    </row>
    <row r="2070" spans="6:6" x14ac:dyDescent="0.2">
      <c r="F2070" s="67"/>
    </row>
    <row r="2071" spans="6:6" x14ac:dyDescent="0.2">
      <c r="F2071" s="67"/>
    </row>
    <row r="2072" spans="6:6" x14ac:dyDescent="0.2">
      <c r="F2072" s="67"/>
    </row>
    <row r="2073" spans="6:6" x14ac:dyDescent="0.2">
      <c r="F2073" s="67"/>
    </row>
    <row r="2074" spans="6:6" x14ac:dyDescent="0.2">
      <c r="F2074" s="67"/>
    </row>
    <row r="2075" spans="6:6" x14ac:dyDescent="0.2">
      <c r="F2075" s="67"/>
    </row>
    <row r="2076" spans="6:6" x14ac:dyDescent="0.2">
      <c r="F2076" s="67"/>
    </row>
    <row r="2077" spans="6:6" x14ac:dyDescent="0.2">
      <c r="F2077" s="67"/>
    </row>
    <row r="2078" spans="6:6" x14ac:dyDescent="0.2">
      <c r="F2078" s="67"/>
    </row>
    <row r="2079" spans="6:6" x14ac:dyDescent="0.2">
      <c r="F2079" s="67"/>
    </row>
    <row r="2080" spans="6:6" x14ac:dyDescent="0.2">
      <c r="F2080" s="67"/>
    </row>
    <row r="2081" spans="6:6" x14ac:dyDescent="0.2">
      <c r="F2081" s="67"/>
    </row>
    <row r="2082" spans="6:6" x14ac:dyDescent="0.2">
      <c r="F2082" s="67"/>
    </row>
    <row r="2083" spans="6:6" x14ac:dyDescent="0.2">
      <c r="F2083" s="67"/>
    </row>
    <row r="2084" spans="6:6" x14ac:dyDescent="0.2">
      <c r="F2084" s="67"/>
    </row>
    <row r="2085" spans="6:6" x14ac:dyDescent="0.2">
      <c r="F2085" s="67"/>
    </row>
    <row r="2086" spans="6:6" x14ac:dyDescent="0.2">
      <c r="F2086" s="67"/>
    </row>
    <row r="2087" spans="6:6" x14ac:dyDescent="0.2">
      <c r="F2087" s="67"/>
    </row>
    <row r="2088" spans="6:6" x14ac:dyDescent="0.2">
      <c r="F2088" s="67"/>
    </row>
    <row r="2089" spans="6:6" x14ac:dyDescent="0.2">
      <c r="F2089" s="67"/>
    </row>
    <row r="2090" spans="6:6" x14ac:dyDescent="0.2">
      <c r="F2090" s="67"/>
    </row>
    <row r="2091" spans="6:6" x14ac:dyDescent="0.2">
      <c r="F2091" s="67"/>
    </row>
    <row r="2092" spans="6:6" x14ac:dyDescent="0.2">
      <c r="F2092" s="67"/>
    </row>
    <row r="2093" spans="6:6" x14ac:dyDescent="0.2">
      <c r="F2093" s="67"/>
    </row>
    <row r="2094" spans="6:6" x14ac:dyDescent="0.2">
      <c r="F2094" s="67"/>
    </row>
    <row r="2095" spans="6:6" x14ac:dyDescent="0.2">
      <c r="F2095" s="67"/>
    </row>
    <row r="2096" spans="6:6" x14ac:dyDescent="0.2">
      <c r="F2096" s="67"/>
    </row>
    <row r="2097" spans="6:6" x14ac:dyDescent="0.2">
      <c r="F2097" s="67"/>
    </row>
    <row r="2098" spans="6:6" x14ac:dyDescent="0.2">
      <c r="F2098" s="67"/>
    </row>
    <row r="2099" spans="6:6" x14ac:dyDescent="0.2">
      <c r="F2099" s="67"/>
    </row>
    <row r="2100" spans="6:6" x14ac:dyDescent="0.2">
      <c r="F2100" s="67"/>
    </row>
    <row r="2101" spans="6:6" x14ac:dyDescent="0.2">
      <c r="F2101" s="67"/>
    </row>
    <row r="2102" spans="6:6" x14ac:dyDescent="0.2">
      <c r="F2102" s="67"/>
    </row>
    <row r="2103" spans="6:6" x14ac:dyDescent="0.2">
      <c r="F2103" s="67"/>
    </row>
    <row r="2104" spans="6:6" x14ac:dyDescent="0.2">
      <c r="F2104" s="67"/>
    </row>
    <row r="2105" spans="6:6" x14ac:dyDescent="0.2">
      <c r="F2105" s="67"/>
    </row>
    <row r="2106" spans="6:6" x14ac:dyDescent="0.2">
      <c r="F2106" s="67"/>
    </row>
    <row r="2107" spans="6:6" x14ac:dyDescent="0.2">
      <c r="F2107" s="67"/>
    </row>
    <row r="2108" spans="6:6" x14ac:dyDescent="0.2">
      <c r="F2108" s="67"/>
    </row>
    <row r="2109" spans="6:6" x14ac:dyDescent="0.2">
      <c r="F2109" s="67"/>
    </row>
    <row r="2110" spans="6:6" x14ac:dyDescent="0.2">
      <c r="F2110" s="67"/>
    </row>
    <row r="2111" spans="6:6" x14ac:dyDescent="0.2">
      <c r="F2111" s="67"/>
    </row>
    <row r="2112" spans="6:6" x14ac:dyDescent="0.2">
      <c r="F2112" s="67"/>
    </row>
    <row r="2113" spans="6:6" x14ac:dyDescent="0.2">
      <c r="F2113" s="67"/>
    </row>
    <row r="2114" spans="6:6" x14ac:dyDescent="0.2">
      <c r="F2114" s="67"/>
    </row>
    <row r="2115" spans="6:6" x14ac:dyDescent="0.2">
      <c r="F2115" s="67"/>
    </row>
    <row r="2116" spans="6:6" x14ac:dyDescent="0.2">
      <c r="F2116" s="67"/>
    </row>
    <row r="2117" spans="6:6" x14ac:dyDescent="0.2">
      <c r="F2117" s="67"/>
    </row>
    <row r="2118" spans="6:6" x14ac:dyDescent="0.2">
      <c r="F2118" s="67"/>
    </row>
    <row r="2119" spans="6:6" x14ac:dyDescent="0.2">
      <c r="F2119" s="67"/>
    </row>
    <row r="2120" spans="6:6" x14ac:dyDescent="0.2">
      <c r="F2120" s="67"/>
    </row>
    <row r="2121" spans="6:6" x14ac:dyDescent="0.2">
      <c r="F2121" s="67"/>
    </row>
    <row r="2122" spans="6:6" x14ac:dyDescent="0.2">
      <c r="F2122" s="67"/>
    </row>
    <row r="2123" spans="6:6" x14ac:dyDescent="0.2">
      <c r="F2123" s="67"/>
    </row>
    <row r="2124" spans="6:6" x14ac:dyDescent="0.2">
      <c r="F2124" s="67"/>
    </row>
    <row r="2125" spans="6:6" x14ac:dyDescent="0.2">
      <c r="F2125" s="67"/>
    </row>
    <row r="2126" spans="6:6" x14ac:dyDescent="0.2">
      <c r="F2126" s="67"/>
    </row>
    <row r="2127" spans="6:6" x14ac:dyDescent="0.2">
      <c r="F2127" s="67"/>
    </row>
    <row r="2128" spans="6:6" x14ac:dyDescent="0.2">
      <c r="F2128" s="67"/>
    </row>
    <row r="2129" spans="6:6" x14ac:dyDescent="0.2">
      <c r="F2129" s="67"/>
    </row>
    <row r="2130" spans="6:6" x14ac:dyDescent="0.2">
      <c r="F2130" s="67"/>
    </row>
    <row r="2131" spans="6:6" x14ac:dyDescent="0.2">
      <c r="F2131" s="67"/>
    </row>
    <row r="2132" spans="6:6" x14ac:dyDescent="0.2">
      <c r="F2132" s="67"/>
    </row>
    <row r="2133" spans="6:6" x14ac:dyDescent="0.2">
      <c r="F2133" s="67"/>
    </row>
    <row r="2134" spans="6:6" x14ac:dyDescent="0.2">
      <c r="F2134" s="67"/>
    </row>
    <row r="2135" spans="6:6" x14ac:dyDescent="0.2">
      <c r="F2135" s="67"/>
    </row>
    <row r="2136" spans="6:6" x14ac:dyDescent="0.2">
      <c r="F2136" s="67"/>
    </row>
    <row r="2137" spans="6:6" x14ac:dyDescent="0.2">
      <c r="F2137" s="67"/>
    </row>
    <row r="2138" spans="6:6" x14ac:dyDescent="0.2">
      <c r="F2138" s="67"/>
    </row>
    <row r="2139" spans="6:6" x14ac:dyDescent="0.2">
      <c r="F2139" s="67"/>
    </row>
    <row r="2140" spans="6:6" x14ac:dyDescent="0.2">
      <c r="F2140" s="67"/>
    </row>
    <row r="2141" spans="6:6" x14ac:dyDescent="0.2">
      <c r="F2141" s="67"/>
    </row>
    <row r="2142" spans="6:6" x14ac:dyDescent="0.2">
      <c r="F2142" s="67"/>
    </row>
    <row r="2143" spans="6:6" x14ac:dyDescent="0.2">
      <c r="F2143" s="67"/>
    </row>
    <row r="2144" spans="6:6" x14ac:dyDescent="0.2">
      <c r="F2144" s="67"/>
    </row>
    <row r="2145" spans="6:6" x14ac:dyDescent="0.2">
      <c r="F2145" s="67"/>
    </row>
    <row r="2146" spans="6:6" x14ac:dyDescent="0.2">
      <c r="F2146" s="67"/>
    </row>
    <row r="2147" spans="6:6" x14ac:dyDescent="0.2">
      <c r="F2147" s="67"/>
    </row>
    <row r="2148" spans="6:6" x14ac:dyDescent="0.2">
      <c r="F2148" s="67"/>
    </row>
    <row r="2149" spans="6:6" x14ac:dyDescent="0.2">
      <c r="F2149" s="67"/>
    </row>
    <row r="2150" spans="6:6" x14ac:dyDescent="0.2">
      <c r="F2150" s="67"/>
    </row>
    <row r="2151" spans="6:6" x14ac:dyDescent="0.2">
      <c r="F2151" s="67"/>
    </row>
    <row r="2152" spans="6:6" x14ac:dyDescent="0.2">
      <c r="F2152" s="67"/>
    </row>
    <row r="2153" spans="6:6" x14ac:dyDescent="0.2">
      <c r="F2153" s="67"/>
    </row>
    <row r="2154" spans="6:6" x14ac:dyDescent="0.2">
      <c r="F2154" s="67"/>
    </row>
    <row r="2155" spans="6:6" x14ac:dyDescent="0.2">
      <c r="F2155" s="67"/>
    </row>
    <row r="2156" spans="6:6" x14ac:dyDescent="0.2">
      <c r="F2156" s="67"/>
    </row>
    <row r="2157" spans="6:6" x14ac:dyDescent="0.2">
      <c r="F2157" s="67"/>
    </row>
    <row r="2158" spans="6:6" x14ac:dyDescent="0.2">
      <c r="F2158" s="67"/>
    </row>
    <row r="2159" spans="6:6" x14ac:dyDescent="0.2">
      <c r="F2159" s="67"/>
    </row>
    <row r="2160" spans="6:6" x14ac:dyDescent="0.2">
      <c r="F2160" s="67"/>
    </row>
    <row r="2161" spans="6:6" x14ac:dyDescent="0.2">
      <c r="F2161" s="67"/>
    </row>
    <row r="2162" spans="6:6" x14ac:dyDescent="0.2">
      <c r="F2162" s="67"/>
    </row>
    <row r="2163" spans="6:6" x14ac:dyDescent="0.2">
      <c r="F2163" s="67"/>
    </row>
    <row r="2164" spans="6:6" x14ac:dyDescent="0.2">
      <c r="F2164" s="67"/>
    </row>
    <row r="2165" spans="6:6" x14ac:dyDescent="0.2">
      <c r="F2165" s="67"/>
    </row>
    <row r="2166" spans="6:6" x14ac:dyDescent="0.2">
      <c r="F2166" s="67"/>
    </row>
    <row r="2167" spans="6:6" x14ac:dyDescent="0.2">
      <c r="F2167" s="67"/>
    </row>
    <row r="2168" spans="6:6" x14ac:dyDescent="0.2">
      <c r="F2168" s="67"/>
    </row>
    <row r="2169" spans="6:6" x14ac:dyDescent="0.2">
      <c r="F2169" s="67"/>
    </row>
    <row r="2170" spans="6:6" x14ac:dyDescent="0.2">
      <c r="F2170" s="67"/>
    </row>
    <row r="2171" spans="6:6" x14ac:dyDescent="0.2">
      <c r="F2171" s="67"/>
    </row>
    <row r="2172" spans="6:6" x14ac:dyDescent="0.2">
      <c r="F2172" s="67"/>
    </row>
    <row r="2173" spans="6:6" x14ac:dyDescent="0.2">
      <c r="F2173" s="67"/>
    </row>
    <row r="2174" spans="6:6" x14ac:dyDescent="0.2">
      <c r="F2174" s="67"/>
    </row>
    <row r="2175" spans="6:6" x14ac:dyDescent="0.2">
      <c r="F2175" s="67"/>
    </row>
    <row r="2176" spans="6:6" x14ac:dyDescent="0.2">
      <c r="F2176" s="67"/>
    </row>
    <row r="2177" spans="6:6" x14ac:dyDescent="0.2">
      <c r="F2177" s="67"/>
    </row>
    <row r="2178" spans="6:6" x14ac:dyDescent="0.2">
      <c r="F2178" s="67"/>
    </row>
    <row r="2179" spans="6:6" x14ac:dyDescent="0.2">
      <c r="F2179" s="67"/>
    </row>
    <row r="2180" spans="6:6" x14ac:dyDescent="0.2">
      <c r="F2180" s="67"/>
    </row>
    <row r="2181" spans="6:6" x14ac:dyDescent="0.2">
      <c r="F2181" s="67"/>
    </row>
    <row r="2182" spans="6:6" x14ac:dyDescent="0.2">
      <c r="F2182" s="67"/>
    </row>
    <row r="2183" spans="6:6" x14ac:dyDescent="0.2">
      <c r="F2183" s="67"/>
    </row>
    <row r="2184" spans="6:6" x14ac:dyDescent="0.2">
      <c r="F2184" s="67"/>
    </row>
    <row r="2185" spans="6:6" x14ac:dyDescent="0.2">
      <c r="F2185" s="67"/>
    </row>
    <row r="2186" spans="6:6" x14ac:dyDescent="0.2">
      <c r="F2186" s="67"/>
    </row>
    <row r="2187" spans="6:6" x14ac:dyDescent="0.2">
      <c r="F2187" s="67"/>
    </row>
    <row r="2188" spans="6:6" x14ac:dyDescent="0.2">
      <c r="F2188" s="67"/>
    </row>
    <row r="2189" spans="6:6" x14ac:dyDescent="0.2">
      <c r="F2189" s="67"/>
    </row>
    <row r="2190" spans="6:6" x14ac:dyDescent="0.2">
      <c r="F2190" s="67"/>
    </row>
    <row r="2191" spans="6:6" x14ac:dyDescent="0.2">
      <c r="F2191" s="67"/>
    </row>
    <row r="2192" spans="6:6" x14ac:dyDescent="0.2">
      <c r="F2192" s="67"/>
    </row>
    <row r="2193" spans="6:6" x14ac:dyDescent="0.2">
      <c r="F2193" s="67"/>
    </row>
    <row r="2194" spans="6:6" x14ac:dyDescent="0.2">
      <c r="F2194" s="67"/>
    </row>
    <row r="2195" spans="6:6" x14ac:dyDescent="0.2">
      <c r="F2195" s="67"/>
    </row>
    <row r="2196" spans="6:6" x14ac:dyDescent="0.2">
      <c r="F2196" s="67"/>
    </row>
    <row r="2197" spans="6:6" x14ac:dyDescent="0.2">
      <c r="F2197" s="67"/>
    </row>
    <row r="2198" spans="6:6" x14ac:dyDescent="0.2">
      <c r="F2198" s="67"/>
    </row>
    <row r="2199" spans="6:6" x14ac:dyDescent="0.2">
      <c r="F2199" s="67"/>
    </row>
    <row r="2200" spans="6:6" x14ac:dyDescent="0.2">
      <c r="F2200" s="67"/>
    </row>
    <row r="2201" spans="6:6" x14ac:dyDescent="0.2">
      <c r="F2201" s="67"/>
    </row>
    <row r="2202" spans="6:6" x14ac:dyDescent="0.2">
      <c r="F2202" s="67"/>
    </row>
    <row r="2203" spans="6:6" x14ac:dyDescent="0.2">
      <c r="F2203" s="67"/>
    </row>
    <row r="2204" spans="6:6" x14ac:dyDescent="0.2">
      <c r="F2204" s="67"/>
    </row>
    <row r="2205" spans="6:6" x14ac:dyDescent="0.2">
      <c r="F2205" s="67"/>
    </row>
    <row r="2206" spans="6:6" x14ac:dyDescent="0.2">
      <c r="F2206" s="67"/>
    </row>
    <row r="2207" spans="6:6" x14ac:dyDescent="0.2">
      <c r="F2207" s="67"/>
    </row>
    <row r="2208" spans="6:6" x14ac:dyDescent="0.2">
      <c r="F2208" s="67"/>
    </row>
    <row r="2209" spans="6:6" x14ac:dyDescent="0.2">
      <c r="F2209" s="67"/>
    </row>
    <row r="2210" spans="6:6" x14ac:dyDescent="0.2">
      <c r="F2210" s="67"/>
    </row>
    <row r="2211" spans="6:6" x14ac:dyDescent="0.2">
      <c r="F2211" s="67"/>
    </row>
    <row r="2212" spans="6:6" x14ac:dyDescent="0.2">
      <c r="F2212" s="67"/>
    </row>
    <row r="2213" spans="6:6" x14ac:dyDescent="0.2">
      <c r="F2213" s="67"/>
    </row>
    <row r="2214" spans="6:6" x14ac:dyDescent="0.2">
      <c r="F2214" s="67"/>
    </row>
    <row r="2215" spans="6:6" x14ac:dyDescent="0.2">
      <c r="F2215" s="67"/>
    </row>
    <row r="2216" spans="6:6" x14ac:dyDescent="0.2">
      <c r="F2216" s="67"/>
    </row>
    <row r="2217" spans="6:6" x14ac:dyDescent="0.2">
      <c r="F2217" s="67"/>
    </row>
    <row r="2218" spans="6:6" x14ac:dyDescent="0.2">
      <c r="F2218" s="67"/>
    </row>
    <row r="2219" spans="6:6" x14ac:dyDescent="0.2">
      <c r="F2219" s="67"/>
    </row>
    <row r="2220" spans="6:6" x14ac:dyDescent="0.2">
      <c r="F2220" s="67"/>
    </row>
    <row r="2221" spans="6:6" x14ac:dyDescent="0.2">
      <c r="F2221" s="67"/>
    </row>
    <row r="2222" spans="6:6" x14ac:dyDescent="0.2">
      <c r="F2222" s="67"/>
    </row>
    <row r="2223" spans="6:6" x14ac:dyDescent="0.2">
      <c r="F2223" s="67"/>
    </row>
    <row r="2224" spans="6:6" x14ac:dyDescent="0.2">
      <c r="F2224" s="67"/>
    </row>
    <row r="2225" spans="6:6" x14ac:dyDescent="0.2">
      <c r="F2225" s="67"/>
    </row>
    <row r="2226" spans="6:6" x14ac:dyDescent="0.2">
      <c r="F2226" s="67"/>
    </row>
    <row r="2227" spans="6:6" x14ac:dyDescent="0.2">
      <c r="F2227" s="67"/>
    </row>
    <row r="2228" spans="6:6" x14ac:dyDescent="0.2">
      <c r="F2228" s="67"/>
    </row>
    <row r="2229" spans="6:6" x14ac:dyDescent="0.2">
      <c r="F2229" s="67"/>
    </row>
    <row r="2230" spans="6:6" x14ac:dyDescent="0.2">
      <c r="F2230" s="67"/>
    </row>
    <row r="2231" spans="6:6" x14ac:dyDescent="0.2">
      <c r="F2231" s="67"/>
    </row>
    <row r="2232" spans="6:6" x14ac:dyDescent="0.2">
      <c r="F2232" s="67"/>
    </row>
    <row r="2233" spans="6:6" x14ac:dyDescent="0.2">
      <c r="F2233" s="67"/>
    </row>
    <row r="2234" spans="6:6" x14ac:dyDescent="0.2">
      <c r="F2234" s="67"/>
    </row>
    <row r="2235" spans="6:6" x14ac:dyDescent="0.2">
      <c r="F2235" s="67"/>
    </row>
    <row r="2236" spans="6:6" x14ac:dyDescent="0.2">
      <c r="F2236" s="67"/>
    </row>
    <row r="2237" spans="6:6" x14ac:dyDescent="0.2">
      <c r="F2237" s="67"/>
    </row>
    <row r="2238" spans="6:6" x14ac:dyDescent="0.2">
      <c r="F2238" s="67"/>
    </row>
    <row r="2239" spans="6:6" x14ac:dyDescent="0.2">
      <c r="F2239" s="67"/>
    </row>
    <row r="2240" spans="6:6" x14ac:dyDescent="0.2">
      <c r="F2240" s="67"/>
    </row>
    <row r="2241" spans="6:6" x14ac:dyDescent="0.2">
      <c r="F2241" s="67"/>
    </row>
    <row r="2242" spans="6:6" x14ac:dyDescent="0.2">
      <c r="F2242" s="67"/>
    </row>
    <row r="2243" spans="6:6" x14ac:dyDescent="0.2">
      <c r="F2243" s="67"/>
    </row>
    <row r="2244" spans="6:6" x14ac:dyDescent="0.2">
      <c r="F2244" s="67"/>
    </row>
    <row r="2245" spans="6:6" x14ac:dyDescent="0.2">
      <c r="F2245" s="67"/>
    </row>
    <row r="2246" spans="6:6" x14ac:dyDescent="0.2">
      <c r="F2246" s="67"/>
    </row>
    <row r="2247" spans="6:6" x14ac:dyDescent="0.2">
      <c r="F2247" s="67"/>
    </row>
    <row r="2248" spans="6:6" x14ac:dyDescent="0.2">
      <c r="F2248" s="67"/>
    </row>
    <row r="2249" spans="6:6" x14ac:dyDescent="0.2">
      <c r="F2249" s="67"/>
    </row>
    <row r="2250" spans="6:6" x14ac:dyDescent="0.2">
      <c r="F2250" s="67"/>
    </row>
    <row r="2251" spans="6:6" x14ac:dyDescent="0.2">
      <c r="F2251" s="67"/>
    </row>
    <row r="2252" spans="6:6" x14ac:dyDescent="0.2">
      <c r="F2252" s="67"/>
    </row>
    <row r="2253" spans="6:6" x14ac:dyDescent="0.2">
      <c r="F2253" s="67"/>
    </row>
    <row r="2254" spans="6:6" x14ac:dyDescent="0.2">
      <c r="F2254" s="67"/>
    </row>
    <row r="2255" spans="6:6" x14ac:dyDescent="0.2">
      <c r="F2255" s="67"/>
    </row>
    <row r="2256" spans="6:6" x14ac:dyDescent="0.2">
      <c r="F2256" s="67"/>
    </row>
    <row r="2257" spans="6:6" x14ac:dyDescent="0.2">
      <c r="F2257" s="67"/>
    </row>
    <row r="2258" spans="6:6" x14ac:dyDescent="0.2">
      <c r="F2258" s="67"/>
    </row>
    <row r="2259" spans="6:6" x14ac:dyDescent="0.2">
      <c r="F2259" s="67"/>
    </row>
    <row r="2260" spans="6:6" x14ac:dyDescent="0.2">
      <c r="F2260" s="67"/>
    </row>
    <row r="2261" spans="6:6" x14ac:dyDescent="0.2">
      <c r="F2261" s="67"/>
    </row>
    <row r="2262" spans="6:6" x14ac:dyDescent="0.2">
      <c r="F2262" s="67"/>
    </row>
    <row r="2263" spans="6:6" x14ac:dyDescent="0.2">
      <c r="F2263" s="67"/>
    </row>
    <row r="2264" spans="6:6" x14ac:dyDescent="0.2">
      <c r="F2264" s="67"/>
    </row>
    <row r="2265" spans="6:6" x14ac:dyDescent="0.2">
      <c r="F2265" s="67"/>
    </row>
    <row r="2266" spans="6:6" x14ac:dyDescent="0.2">
      <c r="F2266" s="67"/>
    </row>
    <row r="2267" spans="6:6" x14ac:dyDescent="0.2">
      <c r="F2267" s="67"/>
    </row>
    <row r="2268" spans="6:6" x14ac:dyDescent="0.2">
      <c r="F2268" s="67"/>
    </row>
    <row r="2269" spans="6:6" x14ac:dyDescent="0.2">
      <c r="F2269" s="67"/>
    </row>
    <row r="2270" spans="6:6" x14ac:dyDescent="0.2">
      <c r="F2270" s="67"/>
    </row>
    <row r="2271" spans="6:6" x14ac:dyDescent="0.2">
      <c r="F2271" s="67"/>
    </row>
    <row r="2272" spans="6:6" x14ac:dyDescent="0.2">
      <c r="F2272" s="67"/>
    </row>
    <row r="2273" spans="6:6" x14ac:dyDescent="0.2">
      <c r="F2273" s="67"/>
    </row>
    <row r="2274" spans="6:6" x14ac:dyDescent="0.2">
      <c r="F2274" s="67"/>
    </row>
    <row r="2275" spans="6:6" x14ac:dyDescent="0.2">
      <c r="F2275" s="67"/>
    </row>
    <row r="2276" spans="6:6" x14ac:dyDescent="0.2">
      <c r="F2276" s="67"/>
    </row>
    <row r="2277" spans="6:6" x14ac:dyDescent="0.2">
      <c r="F2277" s="67"/>
    </row>
    <row r="2278" spans="6:6" x14ac:dyDescent="0.2">
      <c r="F2278" s="67"/>
    </row>
    <row r="2279" spans="6:6" x14ac:dyDescent="0.2">
      <c r="F2279" s="67"/>
    </row>
    <row r="2280" spans="6:6" x14ac:dyDescent="0.2">
      <c r="F2280" s="67"/>
    </row>
    <row r="2281" spans="6:6" x14ac:dyDescent="0.2">
      <c r="F2281" s="67"/>
    </row>
    <row r="2282" spans="6:6" x14ac:dyDescent="0.2">
      <c r="F2282" s="67"/>
    </row>
    <row r="2283" spans="6:6" x14ac:dyDescent="0.2">
      <c r="F2283" s="67"/>
    </row>
    <row r="2284" spans="6:6" x14ac:dyDescent="0.2">
      <c r="F2284" s="67"/>
    </row>
    <row r="2285" spans="6:6" x14ac:dyDescent="0.2">
      <c r="F2285" s="67"/>
    </row>
    <row r="2286" spans="6:6" x14ac:dyDescent="0.2">
      <c r="F2286" s="67"/>
    </row>
    <row r="2287" spans="6:6" x14ac:dyDescent="0.2">
      <c r="F2287" s="67"/>
    </row>
    <row r="2288" spans="6:6" x14ac:dyDescent="0.2">
      <c r="F2288" s="67"/>
    </row>
    <row r="2289" spans="6:6" x14ac:dyDescent="0.2">
      <c r="F2289" s="67"/>
    </row>
    <row r="2290" spans="6:6" x14ac:dyDescent="0.2">
      <c r="F2290" s="67"/>
    </row>
    <row r="2291" spans="6:6" x14ac:dyDescent="0.2">
      <c r="F2291" s="67"/>
    </row>
    <row r="2292" spans="6:6" x14ac:dyDescent="0.2">
      <c r="F2292" s="67"/>
    </row>
    <row r="2293" spans="6:6" x14ac:dyDescent="0.2">
      <c r="F2293" s="67"/>
    </row>
    <row r="2294" spans="6:6" x14ac:dyDescent="0.2">
      <c r="F2294" s="67"/>
    </row>
    <row r="2295" spans="6:6" x14ac:dyDescent="0.2">
      <c r="F2295" s="67"/>
    </row>
    <row r="2296" spans="6:6" x14ac:dyDescent="0.2">
      <c r="F2296" s="67"/>
    </row>
    <row r="2297" spans="6:6" x14ac:dyDescent="0.2">
      <c r="F2297" s="67"/>
    </row>
    <row r="2298" spans="6:6" x14ac:dyDescent="0.2">
      <c r="F2298" s="67"/>
    </row>
    <row r="2299" spans="6:6" x14ac:dyDescent="0.2">
      <c r="F2299" s="67"/>
    </row>
    <row r="2300" spans="6:6" x14ac:dyDescent="0.2">
      <c r="F2300" s="67"/>
    </row>
    <row r="2301" spans="6:6" x14ac:dyDescent="0.2">
      <c r="F2301" s="67"/>
    </row>
    <row r="2302" spans="6:6" x14ac:dyDescent="0.2">
      <c r="F2302" s="67"/>
    </row>
    <row r="2303" spans="6:6" x14ac:dyDescent="0.2">
      <c r="F2303" s="67"/>
    </row>
    <row r="2304" spans="6:6" x14ac:dyDescent="0.2">
      <c r="F2304" s="67"/>
    </row>
    <row r="2305" spans="6:6" x14ac:dyDescent="0.2">
      <c r="F2305" s="67"/>
    </row>
    <row r="2306" spans="6:6" x14ac:dyDescent="0.2">
      <c r="F2306" s="67"/>
    </row>
    <row r="2307" spans="6:6" x14ac:dyDescent="0.2">
      <c r="F2307" s="67"/>
    </row>
    <row r="2308" spans="6:6" x14ac:dyDescent="0.2">
      <c r="F2308" s="67"/>
    </row>
    <row r="2309" spans="6:6" x14ac:dyDescent="0.2">
      <c r="F2309" s="67"/>
    </row>
    <row r="2310" spans="6:6" x14ac:dyDescent="0.2">
      <c r="F2310" s="67"/>
    </row>
    <row r="2311" spans="6:6" x14ac:dyDescent="0.2">
      <c r="F2311" s="67"/>
    </row>
    <row r="2312" spans="6:6" x14ac:dyDescent="0.2">
      <c r="F2312" s="67"/>
    </row>
    <row r="2313" spans="6:6" x14ac:dyDescent="0.2">
      <c r="F2313" s="67"/>
    </row>
    <row r="2314" spans="6:6" x14ac:dyDescent="0.2">
      <c r="F2314" s="67"/>
    </row>
    <row r="2315" spans="6:6" x14ac:dyDescent="0.2">
      <c r="F2315" s="67"/>
    </row>
    <row r="2316" spans="6:6" x14ac:dyDescent="0.2">
      <c r="F2316" s="67"/>
    </row>
    <row r="2317" spans="6:6" x14ac:dyDescent="0.2">
      <c r="F2317" s="67"/>
    </row>
    <row r="2318" spans="6:6" x14ac:dyDescent="0.2">
      <c r="F2318" s="67"/>
    </row>
    <row r="2319" spans="6:6" x14ac:dyDescent="0.2">
      <c r="F2319" s="67"/>
    </row>
    <row r="2320" spans="6:6" x14ac:dyDescent="0.2">
      <c r="F2320" s="67"/>
    </row>
    <row r="2321" spans="6:6" x14ac:dyDescent="0.2">
      <c r="F2321" s="67"/>
    </row>
    <row r="2322" spans="6:6" x14ac:dyDescent="0.2">
      <c r="F2322" s="67"/>
    </row>
    <row r="2323" spans="6:6" x14ac:dyDescent="0.2">
      <c r="F2323" s="67"/>
    </row>
    <row r="2324" spans="6:6" x14ac:dyDescent="0.2">
      <c r="F2324" s="67"/>
    </row>
    <row r="2325" spans="6:6" x14ac:dyDescent="0.2">
      <c r="F2325" s="67"/>
    </row>
    <row r="2326" spans="6:6" x14ac:dyDescent="0.2">
      <c r="F2326" s="67"/>
    </row>
    <row r="2327" spans="6:6" x14ac:dyDescent="0.2">
      <c r="F2327" s="67"/>
    </row>
    <row r="2328" spans="6:6" x14ac:dyDescent="0.2">
      <c r="F2328" s="67"/>
    </row>
    <row r="2329" spans="6:6" x14ac:dyDescent="0.2">
      <c r="F2329" s="67"/>
    </row>
    <row r="2330" spans="6:6" x14ac:dyDescent="0.2">
      <c r="F2330" s="67"/>
    </row>
    <row r="2331" spans="6:6" x14ac:dyDescent="0.2">
      <c r="F2331" s="67"/>
    </row>
    <row r="2332" spans="6:6" x14ac:dyDescent="0.2">
      <c r="F2332" s="67"/>
    </row>
    <row r="2333" spans="6:6" x14ac:dyDescent="0.2">
      <c r="F2333" s="67"/>
    </row>
    <row r="2334" spans="6:6" x14ac:dyDescent="0.2">
      <c r="F2334" s="67"/>
    </row>
    <row r="2335" spans="6:6" x14ac:dyDescent="0.2">
      <c r="F2335" s="67"/>
    </row>
    <row r="2336" spans="6:6" x14ac:dyDescent="0.2">
      <c r="F2336" s="67"/>
    </row>
    <row r="2337" spans="6:6" x14ac:dyDescent="0.2">
      <c r="F2337" s="67"/>
    </row>
    <row r="2338" spans="6:6" x14ac:dyDescent="0.2">
      <c r="F2338" s="67"/>
    </row>
    <row r="2339" spans="6:6" x14ac:dyDescent="0.2">
      <c r="F2339" s="67"/>
    </row>
    <row r="2340" spans="6:6" x14ac:dyDescent="0.2">
      <c r="F2340" s="67"/>
    </row>
    <row r="2341" spans="6:6" x14ac:dyDescent="0.2">
      <c r="F2341" s="67"/>
    </row>
    <row r="2342" spans="6:6" x14ac:dyDescent="0.2">
      <c r="F2342" s="67"/>
    </row>
    <row r="2343" spans="6:6" x14ac:dyDescent="0.2">
      <c r="F2343" s="67"/>
    </row>
    <row r="2344" spans="6:6" x14ac:dyDescent="0.2">
      <c r="F2344" s="67"/>
    </row>
    <row r="2345" spans="6:6" x14ac:dyDescent="0.2">
      <c r="F2345" s="67"/>
    </row>
    <row r="2346" spans="6:6" x14ac:dyDescent="0.2">
      <c r="F2346" s="67"/>
    </row>
    <row r="2347" spans="6:6" x14ac:dyDescent="0.2">
      <c r="F2347" s="67"/>
    </row>
    <row r="2348" spans="6:6" x14ac:dyDescent="0.2">
      <c r="F2348" s="67"/>
    </row>
    <row r="2349" spans="6:6" x14ac:dyDescent="0.2">
      <c r="F2349" s="67"/>
    </row>
    <row r="2350" spans="6:6" x14ac:dyDescent="0.2">
      <c r="F2350" s="67"/>
    </row>
    <row r="2351" spans="6:6" x14ac:dyDescent="0.2">
      <c r="F2351" s="67"/>
    </row>
    <row r="2352" spans="6:6" x14ac:dyDescent="0.2">
      <c r="F2352" s="67"/>
    </row>
    <row r="2353" spans="6:6" x14ac:dyDescent="0.2">
      <c r="F2353" s="67"/>
    </row>
    <row r="2354" spans="6:6" x14ac:dyDescent="0.2">
      <c r="F2354" s="67"/>
    </row>
    <row r="2355" spans="6:6" x14ac:dyDescent="0.2">
      <c r="F2355" s="67"/>
    </row>
    <row r="2356" spans="6:6" x14ac:dyDescent="0.2">
      <c r="F2356" s="67"/>
    </row>
    <row r="2357" spans="6:6" x14ac:dyDescent="0.2">
      <c r="F2357" s="67"/>
    </row>
    <row r="2358" spans="6:6" x14ac:dyDescent="0.2">
      <c r="F2358" s="67"/>
    </row>
    <row r="2359" spans="6:6" x14ac:dyDescent="0.2">
      <c r="F2359" s="67"/>
    </row>
    <row r="2360" spans="6:6" x14ac:dyDescent="0.2">
      <c r="F2360" s="67"/>
    </row>
    <row r="2361" spans="6:6" x14ac:dyDescent="0.2">
      <c r="F2361" s="60"/>
    </row>
    <row r="2362" spans="6:6" x14ac:dyDescent="0.2">
      <c r="F2362" s="60"/>
    </row>
    <row r="2363" spans="6:6" x14ac:dyDescent="0.2">
      <c r="F2363" s="60"/>
    </row>
    <row r="2364" spans="6:6" x14ac:dyDescent="0.2">
      <c r="F2364" s="60"/>
    </row>
    <row r="2365" spans="6:6" x14ac:dyDescent="0.2">
      <c r="F2365" s="60"/>
    </row>
    <row r="2366" spans="6:6" x14ac:dyDescent="0.2">
      <c r="F2366" s="60"/>
    </row>
    <row r="2367" spans="6:6" x14ac:dyDescent="0.2">
      <c r="F2367" s="60"/>
    </row>
    <row r="2368" spans="6:6" x14ac:dyDescent="0.2">
      <c r="F2368" s="60"/>
    </row>
    <row r="2369" spans="6:6" x14ac:dyDescent="0.2">
      <c r="F2369" s="60"/>
    </row>
    <row r="2370" spans="6:6" x14ac:dyDescent="0.2">
      <c r="F2370" s="60"/>
    </row>
    <row r="2371" spans="6:6" x14ac:dyDescent="0.2">
      <c r="F2371" s="60"/>
    </row>
    <row r="2372" spans="6:6" x14ac:dyDescent="0.2">
      <c r="F2372" s="60"/>
    </row>
    <row r="2373" spans="6:6" x14ac:dyDescent="0.2">
      <c r="F2373" s="60"/>
    </row>
    <row r="2374" spans="6:6" x14ac:dyDescent="0.2">
      <c r="F2374" s="60"/>
    </row>
    <row r="2375" spans="6:6" x14ac:dyDescent="0.2">
      <c r="F2375" s="60"/>
    </row>
    <row r="2376" spans="6:6" x14ac:dyDescent="0.2">
      <c r="F2376" s="60"/>
    </row>
    <row r="2377" spans="6:6" x14ac:dyDescent="0.2">
      <c r="F2377" s="60"/>
    </row>
    <row r="2378" spans="6:6" x14ac:dyDescent="0.2">
      <c r="F2378" s="60"/>
    </row>
    <row r="2379" spans="6:6" x14ac:dyDescent="0.2">
      <c r="F2379" s="60"/>
    </row>
    <row r="2380" spans="6:6" x14ac:dyDescent="0.2">
      <c r="F2380" s="60"/>
    </row>
    <row r="2381" spans="6:6" x14ac:dyDescent="0.2">
      <c r="F2381" s="60"/>
    </row>
    <row r="2382" spans="6:6" x14ac:dyDescent="0.2">
      <c r="F2382" s="60"/>
    </row>
    <row r="2383" spans="6:6" x14ac:dyDescent="0.2">
      <c r="F2383" s="60"/>
    </row>
    <row r="2384" spans="6:6" x14ac:dyDescent="0.2">
      <c r="F2384" s="60"/>
    </row>
    <row r="2385" spans="6:6" x14ac:dyDescent="0.2">
      <c r="F2385" s="60"/>
    </row>
    <row r="2386" spans="6:6" x14ac:dyDescent="0.2">
      <c r="F2386" s="60"/>
    </row>
    <row r="2387" spans="6:6" x14ac:dyDescent="0.2">
      <c r="F2387" s="60"/>
    </row>
    <row r="2388" spans="6:6" x14ac:dyDescent="0.2">
      <c r="F2388" s="60"/>
    </row>
    <row r="2389" spans="6:6" x14ac:dyDescent="0.2">
      <c r="F2389" s="60"/>
    </row>
    <row r="2390" spans="6:6" x14ac:dyDescent="0.2">
      <c r="F2390" s="60"/>
    </row>
    <row r="2391" spans="6:6" x14ac:dyDescent="0.2">
      <c r="F2391" s="60"/>
    </row>
    <row r="2392" spans="6:6" x14ac:dyDescent="0.2">
      <c r="F2392" s="60"/>
    </row>
    <row r="2393" spans="6:6" x14ac:dyDescent="0.2">
      <c r="F2393" s="60"/>
    </row>
    <row r="2394" spans="6:6" x14ac:dyDescent="0.2">
      <c r="F2394" s="60"/>
    </row>
    <row r="2395" spans="6:6" x14ac:dyDescent="0.2">
      <c r="F2395" s="60"/>
    </row>
    <row r="2396" spans="6:6" x14ac:dyDescent="0.2">
      <c r="F2396" s="60"/>
    </row>
    <row r="2397" spans="6:6" x14ac:dyDescent="0.2">
      <c r="F2397" s="60"/>
    </row>
    <row r="2398" spans="6:6" x14ac:dyDescent="0.2">
      <c r="F2398" s="60"/>
    </row>
    <row r="2399" spans="6:6" x14ac:dyDescent="0.2">
      <c r="F2399" s="60"/>
    </row>
    <row r="2400" spans="6:6" x14ac:dyDescent="0.2">
      <c r="F2400" s="60"/>
    </row>
    <row r="2401" spans="6:6" x14ac:dyDescent="0.2">
      <c r="F2401" s="60"/>
    </row>
    <row r="2402" spans="6:6" x14ac:dyDescent="0.2">
      <c r="F2402" s="60"/>
    </row>
    <row r="2403" spans="6:6" x14ac:dyDescent="0.2">
      <c r="F2403" s="60"/>
    </row>
    <row r="2404" spans="6:6" x14ac:dyDescent="0.2">
      <c r="F2404" s="60"/>
    </row>
    <row r="2405" spans="6:6" x14ac:dyDescent="0.2">
      <c r="F2405" s="60"/>
    </row>
    <row r="2406" spans="6:6" x14ac:dyDescent="0.2">
      <c r="F2406" s="60"/>
    </row>
    <row r="2407" spans="6:6" x14ac:dyDescent="0.2">
      <c r="F2407" s="60"/>
    </row>
    <row r="2408" spans="6:6" x14ac:dyDescent="0.2">
      <c r="F2408" s="60"/>
    </row>
    <row r="2409" spans="6:6" x14ac:dyDescent="0.2">
      <c r="F2409" s="60"/>
    </row>
    <row r="2410" spans="6:6" x14ac:dyDescent="0.2">
      <c r="F2410" s="60"/>
    </row>
    <row r="2411" spans="6:6" x14ac:dyDescent="0.2">
      <c r="F2411" s="60"/>
    </row>
    <row r="2412" spans="6:6" x14ac:dyDescent="0.2">
      <c r="F2412" s="60"/>
    </row>
    <row r="2413" spans="6:6" x14ac:dyDescent="0.2">
      <c r="F2413" s="60"/>
    </row>
    <row r="2414" spans="6:6" x14ac:dyDescent="0.2">
      <c r="F2414" s="60"/>
    </row>
    <row r="2415" spans="6:6" x14ac:dyDescent="0.2">
      <c r="F2415" s="60"/>
    </row>
    <row r="2416" spans="6:6" x14ac:dyDescent="0.2">
      <c r="F2416" s="60"/>
    </row>
    <row r="2417" spans="6:6" x14ac:dyDescent="0.2">
      <c r="F2417" s="60"/>
    </row>
    <row r="2418" spans="6:6" x14ac:dyDescent="0.2">
      <c r="F2418" s="60"/>
    </row>
    <row r="2419" spans="6:6" x14ac:dyDescent="0.2">
      <c r="F2419" s="60"/>
    </row>
    <row r="2420" spans="6:6" x14ac:dyDescent="0.2">
      <c r="F2420" s="60"/>
    </row>
    <row r="2421" spans="6:6" x14ac:dyDescent="0.2">
      <c r="F2421" s="60"/>
    </row>
    <row r="2422" spans="6:6" x14ac:dyDescent="0.2">
      <c r="F2422" s="60"/>
    </row>
    <row r="2423" spans="6:6" x14ac:dyDescent="0.2">
      <c r="F2423" s="60"/>
    </row>
    <row r="2424" spans="6:6" x14ac:dyDescent="0.2">
      <c r="F2424" s="60"/>
    </row>
    <row r="2425" spans="6:6" x14ac:dyDescent="0.2">
      <c r="F2425" s="60"/>
    </row>
    <row r="2426" spans="6:6" x14ac:dyDescent="0.2">
      <c r="F2426" s="60"/>
    </row>
    <row r="2427" spans="6:6" x14ac:dyDescent="0.2">
      <c r="F2427" s="60"/>
    </row>
    <row r="2428" spans="6:6" x14ac:dyDescent="0.2">
      <c r="F2428" s="60"/>
    </row>
    <row r="2429" spans="6:6" x14ac:dyDescent="0.2">
      <c r="F2429" s="60"/>
    </row>
    <row r="2430" spans="6:6" x14ac:dyDescent="0.2">
      <c r="F2430" s="60"/>
    </row>
    <row r="2431" spans="6:6" x14ac:dyDescent="0.2">
      <c r="F2431" s="60"/>
    </row>
    <row r="2432" spans="6:6" x14ac:dyDescent="0.2">
      <c r="F2432" s="60"/>
    </row>
    <row r="2433" spans="6:6" x14ac:dyDescent="0.2">
      <c r="F2433" s="60"/>
    </row>
    <row r="2434" spans="6:6" x14ac:dyDescent="0.2">
      <c r="F2434" s="60"/>
    </row>
    <row r="2435" spans="6:6" x14ac:dyDescent="0.2">
      <c r="F2435" s="60"/>
    </row>
    <row r="2436" spans="6:6" x14ac:dyDescent="0.2">
      <c r="F2436" s="60"/>
    </row>
    <row r="2437" spans="6:6" x14ac:dyDescent="0.2">
      <c r="F2437" s="60"/>
    </row>
    <row r="2438" spans="6:6" x14ac:dyDescent="0.2">
      <c r="F2438" s="60"/>
    </row>
    <row r="2439" spans="6:6" x14ac:dyDescent="0.2">
      <c r="F2439" s="60"/>
    </row>
    <row r="2440" spans="6:6" x14ac:dyDescent="0.2">
      <c r="F2440" s="60"/>
    </row>
    <row r="2441" spans="6:6" x14ac:dyDescent="0.2">
      <c r="F2441" s="60"/>
    </row>
    <row r="2442" spans="6:6" x14ac:dyDescent="0.2">
      <c r="F2442" s="60"/>
    </row>
    <row r="2443" spans="6:6" x14ac:dyDescent="0.2">
      <c r="F2443" s="60"/>
    </row>
    <row r="2444" spans="6:6" x14ac:dyDescent="0.2">
      <c r="F2444" s="60"/>
    </row>
    <row r="2445" spans="6:6" x14ac:dyDescent="0.2">
      <c r="F2445" s="60"/>
    </row>
    <row r="2446" spans="6:6" x14ac:dyDescent="0.2">
      <c r="F2446" s="60"/>
    </row>
    <row r="2447" spans="6:6" x14ac:dyDescent="0.2">
      <c r="F2447" s="60"/>
    </row>
    <row r="2448" spans="6:6" x14ac:dyDescent="0.2">
      <c r="F2448" s="60"/>
    </row>
    <row r="2449" spans="6:6" x14ac:dyDescent="0.2">
      <c r="F2449" s="60"/>
    </row>
    <row r="2450" spans="6:6" x14ac:dyDescent="0.2">
      <c r="F2450" s="60"/>
    </row>
    <row r="2451" spans="6:6" x14ac:dyDescent="0.2">
      <c r="F2451" s="60"/>
    </row>
    <row r="2452" spans="6:6" x14ac:dyDescent="0.2">
      <c r="F2452" s="60"/>
    </row>
    <row r="2453" spans="6:6" x14ac:dyDescent="0.2">
      <c r="F2453" s="60"/>
    </row>
    <row r="2454" spans="6:6" x14ac:dyDescent="0.2">
      <c r="F2454" s="60"/>
    </row>
    <row r="2455" spans="6:6" x14ac:dyDescent="0.2">
      <c r="F2455" s="60"/>
    </row>
    <row r="2456" spans="6:6" x14ac:dyDescent="0.2">
      <c r="F2456" s="60"/>
    </row>
    <row r="2457" spans="6:6" x14ac:dyDescent="0.2">
      <c r="F2457" s="60"/>
    </row>
    <row r="2458" spans="6:6" x14ac:dyDescent="0.2">
      <c r="F2458" s="60"/>
    </row>
    <row r="2459" spans="6:6" x14ac:dyDescent="0.2">
      <c r="F2459" s="60"/>
    </row>
    <row r="2460" spans="6:6" x14ac:dyDescent="0.2">
      <c r="F2460" s="60"/>
    </row>
    <row r="2461" spans="6:6" x14ac:dyDescent="0.2">
      <c r="F2461" s="60"/>
    </row>
    <row r="2462" spans="6:6" x14ac:dyDescent="0.2">
      <c r="F2462" s="60"/>
    </row>
    <row r="2463" spans="6:6" x14ac:dyDescent="0.2">
      <c r="F2463" s="60"/>
    </row>
    <row r="2464" spans="6:6" x14ac:dyDescent="0.2">
      <c r="F2464" s="60"/>
    </row>
    <row r="2465" spans="6:6" x14ac:dyDescent="0.2">
      <c r="F2465" s="60"/>
    </row>
    <row r="2466" spans="6:6" x14ac:dyDescent="0.2">
      <c r="F2466" s="60"/>
    </row>
    <row r="2467" spans="6:6" x14ac:dyDescent="0.2">
      <c r="F2467" s="60"/>
    </row>
    <row r="2468" spans="6:6" x14ac:dyDescent="0.2">
      <c r="F2468" s="60"/>
    </row>
    <row r="2469" spans="6:6" x14ac:dyDescent="0.2">
      <c r="F2469" s="60"/>
    </row>
    <row r="2470" spans="6:6" x14ac:dyDescent="0.2">
      <c r="F2470" s="60"/>
    </row>
    <row r="2471" spans="6:6" x14ac:dyDescent="0.2">
      <c r="F2471" s="60"/>
    </row>
    <row r="2472" spans="6:6" x14ac:dyDescent="0.2">
      <c r="F2472" s="60"/>
    </row>
    <row r="2473" spans="6:6" x14ac:dyDescent="0.2">
      <c r="F2473" s="60"/>
    </row>
    <row r="2474" spans="6:6" x14ac:dyDescent="0.2">
      <c r="F2474" s="60"/>
    </row>
    <row r="2475" spans="6:6" x14ac:dyDescent="0.2">
      <c r="F2475" s="60"/>
    </row>
    <row r="2476" spans="6:6" x14ac:dyDescent="0.2">
      <c r="F2476" s="60"/>
    </row>
    <row r="2477" spans="6:6" x14ac:dyDescent="0.2">
      <c r="F2477" s="60"/>
    </row>
    <row r="2478" spans="6:6" x14ac:dyDescent="0.2">
      <c r="F2478" s="60"/>
    </row>
    <row r="2479" spans="6:6" x14ac:dyDescent="0.2">
      <c r="F2479" s="60"/>
    </row>
    <row r="2480" spans="6:6" x14ac:dyDescent="0.2">
      <c r="F2480" s="60"/>
    </row>
    <row r="2481" spans="6:6" x14ac:dyDescent="0.2">
      <c r="F2481" s="60"/>
    </row>
    <row r="2482" spans="6:6" x14ac:dyDescent="0.2">
      <c r="F2482" s="60"/>
    </row>
  </sheetData>
  <phoneticPr fontId="0" type="noConversion"/>
  <pageMargins left="0.75" right="0.75" top="1" bottom="1" header="0.5" footer="0.5"/>
  <pageSetup paperSize="9" scale="79" fitToHeight="2"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I2340"/>
  <sheetViews>
    <sheetView zoomScale="115" zoomScaleNormal="115" workbookViewId="0">
      <pane xSplit="1" ySplit="11" topLeftCell="B12" activePane="bottomRight" state="frozen"/>
      <selection pane="topRight" activeCell="B1" sqref="B1"/>
      <selection pane="bottomLeft" activeCell="A12" sqref="A12"/>
      <selection pane="bottomRight" activeCell="A110" sqref="A110"/>
    </sheetView>
  </sheetViews>
  <sheetFormatPr baseColWidth="10" defaultRowHeight="11.25" x14ac:dyDescent="0.2"/>
  <cols>
    <col min="1" max="1" width="81" customWidth="1"/>
    <col min="4" max="5" width="12" hidden="1" customWidth="1"/>
    <col min="7" max="7" width="5.1640625" customWidth="1"/>
    <col min="8" max="8" width="12" style="70"/>
  </cols>
  <sheetData>
    <row r="1" spans="1:8" s="26" customFormat="1" ht="18" x14ac:dyDescent="0.25">
      <c r="A1" s="1" t="s">
        <v>26</v>
      </c>
      <c r="B1" s="40"/>
      <c r="C1" s="41"/>
      <c r="D1" s="41"/>
      <c r="E1" s="42"/>
      <c r="F1" s="36"/>
      <c r="G1" s="36"/>
      <c r="H1" s="69"/>
    </row>
    <row r="2" spans="1:8" s="26" customFormat="1" ht="11.25" customHeight="1" x14ac:dyDescent="0.2">
      <c r="A2" s="10"/>
      <c r="B2" s="5"/>
      <c r="C2" s="2"/>
      <c r="D2" s="2"/>
      <c r="E2" s="2"/>
      <c r="F2" s="10"/>
      <c r="G2" s="43"/>
      <c r="H2" s="69"/>
    </row>
    <row r="3" spans="1:8" s="26" customFormat="1" ht="11.25" customHeight="1" x14ac:dyDescent="0.2">
      <c r="A3" s="6" t="s">
        <v>27</v>
      </c>
      <c r="B3" s="7" t="s">
        <v>119</v>
      </c>
      <c r="C3" s="2"/>
      <c r="D3" s="2"/>
      <c r="E3" s="2"/>
      <c r="F3" s="10"/>
      <c r="G3" s="43"/>
      <c r="H3" s="69"/>
    </row>
    <row r="4" spans="1:8" s="26" customFormat="1" ht="11.25" customHeight="1" x14ac:dyDescent="0.2">
      <c r="A4" s="6" t="s">
        <v>28</v>
      </c>
      <c r="B4" s="8" t="str">
        <f>'Profit and loss account'!B4</f>
        <v>xxxxxxxxx</v>
      </c>
      <c r="C4" s="2"/>
      <c r="D4" s="2"/>
      <c r="E4" s="2"/>
      <c r="F4" s="37"/>
      <c r="G4" s="43"/>
      <c r="H4" s="69"/>
    </row>
    <row r="5" spans="1:8" s="26" customFormat="1" ht="11.25" customHeight="1" x14ac:dyDescent="0.2">
      <c r="A5" s="9" t="s">
        <v>29</v>
      </c>
      <c r="B5" s="8">
        <v>50</v>
      </c>
      <c r="C5" s="2"/>
      <c r="D5" s="2"/>
      <c r="E5" s="2"/>
      <c r="F5" s="10"/>
      <c r="G5" s="36"/>
      <c r="H5" s="69"/>
    </row>
    <row r="6" spans="1:8" s="26" customFormat="1" ht="11.25" customHeight="1" x14ac:dyDescent="0.2">
      <c r="A6" s="9" t="s">
        <v>30</v>
      </c>
      <c r="B6" s="8">
        <f>'Profit and loss account'!B6</f>
        <v>202412</v>
      </c>
      <c r="C6" s="2"/>
      <c r="D6" s="2"/>
      <c r="E6" s="2"/>
      <c r="F6" s="10"/>
      <c r="G6" s="36"/>
      <c r="H6" s="69"/>
    </row>
    <row r="7" spans="1:8" s="26" customFormat="1" ht="11.25" customHeight="1" x14ac:dyDescent="0.2">
      <c r="B7"/>
      <c r="C7" s="2"/>
      <c r="D7" s="2"/>
      <c r="E7" s="2"/>
      <c r="F7" s="10"/>
      <c r="G7" s="36"/>
      <c r="H7" s="69"/>
    </row>
    <row r="8" spans="1:8" s="26" customFormat="1" ht="11.25" customHeight="1" x14ac:dyDescent="0.2">
      <c r="B8" s="2"/>
      <c r="C8" s="2"/>
      <c r="D8" s="2"/>
      <c r="E8" s="2"/>
      <c r="F8" s="10"/>
      <c r="G8" s="36"/>
      <c r="H8" s="69"/>
    </row>
    <row r="9" spans="1:8" s="26" customFormat="1" ht="11.25" customHeight="1" x14ac:dyDescent="0.2">
      <c r="A9" s="44" t="s">
        <v>5</v>
      </c>
      <c r="B9" s="11" t="s">
        <v>31</v>
      </c>
      <c r="C9" s="45" t="s">
        <v>32</v>
      </c>
      <c r="D9" s="45" t="s">
        <v>295</v>
      </c>
      <c r="E9" s="45" t="s">
        <v>296</v>
      </c>
      <c r="F9" s="12" t="s">
        <v>33</v>
      </c>
      <c r="G9" s="43"/>
      <c r="H9" s="69"/>
    </row>
    <row r="10" spans="1:8" s="26" customFormat="1" ht="11.25" customHeight="1" x14ac:dyDescent="0.2">
      <c r="A10" s="46"/>
      <c r="B10" s="13" t="s">
        <v>34</v>
      </c>
      <c r="C10" s="13"/>
      <c r="D10" s="13"/>
      <c r="E10" s="13"/>
      <c r="F10" s="14" t="s">
        <v>35</v>
      </c>
      <c r="G10" s="43"/>
      <c r="H10" s="69"/>
    </row>
    <row r="11" spans="1:8" s="26" customFormat="1" ht="11.25" customHeight="1" x14ac:dyDescent="0.2">
      <c r="A11" s="47"/>
      <c r="B11" s="15" t="s">
        <v>291</v>
      </c>
      <c r="C11" s="15"/>
      <c r="D11" s="15"/>
      <c r="E11" s="15"/>
      <c r="F11" s="16" t="s">
        <v>17</v>
      </c>
      <c r="G11" s="36"/>
      <c r="H11" s="69"/>
    </row>
    <row r="12" spans="1:8" s="26" customFormat="1" ht="11.25" customHeight="1" x14ac:dyDescent="0.2">
      <c r="A12" s="48" t="s">
        <v>36</v>
      </c>
      <c r="B12" s="49" t="s">
        <v>17</v>
      </c>
      <c r="C12" s="49" t="s">
        <v>17</v>
      </c>
      <c r="D12" s="49" t="s">
        <v>17</v>
      </c>
      <c r="E12" s="49" t="s">
        <v>17</v>
      </c>
      <c r="F12" s="48">
        <f>SUM(F14+F18+F65+F136+F137)</f>
        <v>0</v>
      </c>
      <c r="G12" s="36"/>
      <c r="H12" s="69"/>
    </row>
    <row r="13" spans="1:8" s="26" customFormat="1" ht="11.25" customHeight="1" x14ac:dyDescent="0.2">
      <c r="B13" s="2"/>
      <c r="C13" s="2"/>
      <c r="D13" s="2"/>
      <c r="E13" s="2"/>
      <c r="F13" s="10"/>
      <c r="G13" s="36"/>
      <c r="H13" s="69"/>
    </row>
    <row r="14" spans="1:8" s="26" customFormat="1" ht="11.25" customHeight="1" x14ac:dyDescent="0.2">
      <c r="A14" s="50" t="s">
        <v>227</v>
      </c>
      <c r="B14" s="22"/>
      <c r="C14" s="21"/>
      <c r="D14" s="21"/>
      <c r="E14" s="22"/>
      <c r="F14" s="79">
        <f>SUM(F15:F16)</f>
        <v>0</v>
      </c>
      <c r="G14" s="51"/>
      <c r="H14" s="69"/>
    </row>
    <row r="15" spans="1:8" x14ac:dyDescent="0.2">
      <c r="A15" s="17" t="s">
        <v>226</v>
      </c>
      <c r="B15" s="18">
        <v>4850000</v>
      </c>
      <c r="C15" s="19" t="s">
        <v>302</v>
      </c>
      <c r="D15" s="19" t="s">
        <v>15</v>
      </c>
      <c r="E15" s="2">
        <v>10</v>
      </c>
      <c r="F15" s="10">
        <v>0</v>
      </c>
      <c r="H15"/>
    </row>
    <row r="16" spans="1:8" x14ac:dyDescent="0.2">
      <c r="A16" s="17" t="s">
        <v>264</v>
      </c>
      <c r="B16" s="18">
        <v>5870000</v>
      </c>
      <c r="C16" s="19" t="s">
        <v>302</v>
      </c>
      <c r="D16" s="19" t="s">
        <v>15</v>
      </c>
      <c r="E16" s="2">
        <v>10</v>
      </c>
      <c r="F16" s="10">
        <v>0</v>
      </c>
      <c r="H16"/>
    </row>
    <row r="17" spans="1:8" x14ac:dyDescent="0.2">
      <c r="A17" s="17"/>
      <c r="B17" s="18"/>
      <c r="C17" s="19"/>
      <c r="D17" s="19"/>
      <c r="E17" s="2"/>
      <c r="F17" s="10"/>
      <c r="H17"/>
    </row>
    <row r="18" spans="1:8" x14ac:dyDescent="0.2">
      <c r="A18" s="50" t="s">
        <v>54</v>
      </c>
      <c r="B18" s="20"/>
      <c r="C18" s="21"/>
      <c r="D18" s="21"/>
      <c r="E18" s="22"/>
      <c r="F18" s="50">
        <f>SUM(F19+F20)</f>
        <v>0</v>
      </c>
    </row>
    <row r="19" spans="1:8" x14ac:dyDescent="0.2">
      <c r="A19" s="26" t="s">
        <v>100</v>
      </c>
      <c r="B19" s="18">
        <v>3730000</v>
      </c>
      <c r="C19" s="19">
        <v>90000</v>
      </c>
      <c r="D19" s="19" t="s">
        <v>15</v>
      </c>
      <c r="E19" s="2">
        <v>10</v>
      </c>
      <c r="F19" s="10">
        <v>0</v>
      </c>
    </row>
    <row r="20" spans="1:8" x14ac:dyDescent="0.2">
      <c r="A20" s="26" t="s">
        <v>101</v>
      </c>
      <c r="B20" s="27" t="s">
        <v>16</v>
      </c>
      <c r="C20" s="19" t="s">
        <v>302</v>
      </c>
      <c r="D20" s="19" t="s">
        <v>15</v>
      </c>
      <c r="E20" s="2">
        <v>10</v>
      </c>
      <c r="F20" s="50">
        <f>SUM(F21:F63)</f>
        <v>0</v>
      </c>
    </row>
    <row r="21" spans="1:8" x14ac:dyDescent="0.2">
      <c r="A21" s="26" t="s">
        <v>307</v>
      </c>
      <c r="B21" s="18">
        <v>1362100</v>
      </c>
      <c r="C21" s="2">
        <v>32000</v>
      </c>
      <c r="D21" s="19" t="s">
        <v>15</v>
      </c>
      <c r="E21" s="2">
        <v>10</v>
      </c>
      <c r="F21" s="10">
        <v>0</v>
      </c>
    </row>
    <row r="22" spans="1:8" x14ac:dyDescent="0.2">
      <c r="A22" s="26" t="s">
        <v>306</v>
      </c>
      <c r="B22" s="18">
        <v>1362100</v>
      </c>
      <c r="C22" s="19">
        <v>35000</v>
      </c>
      <c r="D22" s="19" t="s">
        <v>15</v>
      </c>
      <c r="E22" s="2">
        <v>10</v>
      </c>
      <c r="F22" s="10">
        <v>0</v>
      </c>
    </row>
    <row r="23" spans="1:8" x14ac:dyDescent="0.2">
      <c r="A23" s="26" t="s">
        <v>292</v>
      </c>
      <c r="B23" s="18">
        <v>1362100</v>
      </c>
      <c r="C23" s="19">
        <v>36000</v>
      </c>
      <c r="D23" s="19" t="s">
        <v>15</v>
      </c>
      <c r="E23" s="2">
        <v>10</v>
      </c>
      <c r="F23" s="10">
        <v>0</v>
      </c>
    </row>
    <row r="24" spans="1:8" x14ac:dyDescent="0.2">
      <c r="A24" s="26" t="s">
        <v>293</v>
      </c>
      <c r="B24" s="18">
        <v>1362100</v>
      </c>
      <c r="C24" s="19">
        <v>41000</v>
      </c>
      <c r="D24" s="19" t="s">
        <v>15</v>
      </c>
      <c r="E24" s="2">
        <v>10</v>
      </c>
      <c r="F24" s="10">
        <v>0</v>
      </c>
    </row>
    <row r="25" spans="1:8" x14ac:dyDescent="0.2">
      <c r="A25" s="26" t="s">
        <v>308</v>
      </c>
      <c r="B25" s="18">
        <v>1362100</v>
      </c>
      <c r="C25" s="19">
        <v>43000</v>
      </c>
      <c r="D25" s="19" t="s">
        <v>15</v>
      </c>
      <c r="E25" s="2">
        <v>10</v>
      </c>
      <c r="F25" s="10">
        <v>0</v>
      </c>
    </row>
    <row r="26" spans="1:8" x14ac:dyDescent="0.2">
      <c r="A26" s="26" t="s">
        <v>309</v>
      </c>
      <c r="B26" s="18">
        <v>1362100</v>
      </c>
      <c r="C26" s="19">
        <v>45000</v>
      </c>
      <c r="D26" s="19" t="s">
        <v>15</v>
      </c>
      <c r="E26" s="2">
        <v>10</v>
      </c>
      <c r="F26" s="10">
        <v>0</v>
      </c>
    </row>
    <row r="27" spans="1:8" x14ac:dyDescent="0.2">
      <c r="A27" s="26" t="s">
        <v>293</v>
      </c>
      <c r="B27" s="18">
        <v>1362100</v>
      </c>
      <c r="C27" s="19">
        <v>41000</v>
      </c>
      <c r="D27" s="19" t="s">
        <v>15</v>
      </c>
      <c r="E27" s="2">
        <v>10</v>
      </c>
      <c r="F27" s="10">
        <v>0</v>
      </c>
    </row>
    <row r="28" spans="1:8" x14ac:dyDescent="0.2">
      <c r="A28" s="26" t="s">
        <v>315</v>
      </c>
      <c r="B28" s="18">
        <v>1362100</v>
      </c>
      <c r="C28" s="19">
        <v>55000</v>
      </c>
      <c r="D28" s="19" t="s">
        <v>15</v>
      </c>
      <c r="E28" s="2">
        <v>10</v>
      </c>
      <c r="F28" s="10">
        <v>0</v>
      </c>
    </row>
    <row r="29" spans="1:8" x14ac:dyDescent="0.2">
      <c r="A29" s="26" t="s">
        <v>316</v>
      </c>
      <c r="B29" s="18">
        <v>1362100</v>
      </c>
      <c r="C29" s="19">
        <v>57000</v>
      </c>
      <c r="D29" s="19" t="s">
        <v>15</v>
      </c>
      <c r="E29" s="2">
        <v>10</v>
      </c>
      <c r="F29" s="10">
        <v>0</v>
      </c>
    </row>
    <row r="30" spans="1:8" x14ac:dyDescent="0.2">
      <c r="A30" s="26" t="s">
        <v>310</v>
      </c>
      <c r="B30" s="18">
        <v>1362100</v>
      </c>
      <c r="C30" s="19">
        <v>49000</v>
      </c>
      <c r="D30" s="19" t="s">
        <v>15</v>
      </c>
      <c r="E30" s="2">
        <v>10</v>
      </c>
      <c r="F30" s="10">
        <v>0</v>
      </c>
    </row>
    <row r="31" spans="1:8" x14ac:dyDescent="0.2">
      <c r="A31" s="26" t="s">
        <v>311</v>
      </c>
      <c r="B31" s="18">
        <v>1362100</v>
      </c>
      <c r="C31" s="19">
        <v>11200</v>
      </c>
      <c r="D31" s="19" t="s">
        <v>15</v>
      </c>
      <c r="E31" s="2">
        <v>10</v>
      </c>
      <c r="F31" s="10">
        <v>0</v>
      </c>
    </row>
    <row r="32" spans="1:8" x14ac:dyDescent="0.2">
      <c r="A32" s="26" t="s">
        <v>312</v>
      </c>
      <c r="B32" s="18">
        <v>1362100</v>
      </c>
      <c r="C32" s="19">
        <v>15200</v>
      </c>
      <c r="D32" s="19" t="s">
        <v>15</v>
      </c>
      <c r="E32" s="2">
        <v>10</v>
      </c>
      <c r="F32" s="10">
        <v>0</v>
      </c>
    </row>
    <row r="33" spans="1:6" x14ac:dyDescent="0.2">
      <c r="A33" s="26" t="s">
        <v>294</v>
      </c>
      <c r="B33" s="18">
        <v>1362100</v>
      </c>
      <c r="C33" s="19">
        <v>21000</v>
      </c>
      <c r="D33" s="19" t="s">
        <v>15</v>
      </c>
      <c r="E33" s="2">
        <v>10</v>
      </c>
      <c r="F33" s="10">
        <v>0</v>
      </c>
    </row>
    <row r="34" spans="1:6" x14ac:dyDescent="0.2">
      <c r="A34" s="26" t="s">
        <v>517</v>
      </c>
      <c r="B34" s="18">
        <v>1362100</v>
      </c>
      <c r="C34" s="19">
        <v>23000</v>
      </c>
      <c r="D34" s="19" t="s">
        <v>15</v>
      </c>
      <c r="E34" s="2">
        <v>10</v>
      </c>
      <c r="F34" s="10">
        <v>0</v>
      </c>
    </row>
    <row r="35" spans="1:6" x14ac:dyDescent="0.2">
      <c r="A35" s="26" t="s">
        <v>518</v>
      </c>
      <c r="B35" s="18">
        <v>1362100</v>
      </c>
      <c r="C35" s="19" t="s">
        <v>304</v>
      </c>
      <c r="D35" s="19" t="s">
        <v>15</v>
      </c>
      <c r="E35" s="2">
        <v>10</v>
      </c>
      <c r="F35" s="10">
        <v>0</v>
      </c>
    </row>
    <row r="36" spans="1:6" x14ac:dyDescent="0.2">
      <c r="A36" s="26" t="s">
        <v>519</v>
      </c>
      <c r="B36" s="18">
        <v>1362100</v>
      </c>
      <c r="C36" s="19">
        <v>90000</v>
      </c>
      <c r="D36" s="19" t="s">
        <v>15</v>
      </c>
      <c r="E36" s="2">
        <v>30</v>
      </c>
      <c r="F36" s="10">
        <v>0</v>
      </c>
    </row>
    <row r="37" spans="1:6" x14ac:dyDescent="0.2">
      <c r="A37" s="26" t="s">
        <v>520</v>
      </c>
      <c r="B37" s="18">
        <v>1362100</v>
      </c>
      <c r="C37" s="19">
        <v>90008</v>
      </c>
      <c r="D37" s="19" t="s">
        <v>15</v>
      </c>
      <c r="E37" s="2">
        <v>30</v>
      </c>
      <c r="F37" s="10">
        <v>0</v>
      </c>
    </row>
    <row r="38" spans="1:6" x14ac:dyDescent="0.2">
      <c r="A38" s="26" t="s">
        <v>521</v>
      </c>
      <c r="B38" s="18">
        <v>1362100</v>
      </c>
      <c r="C38" s="19">
        <v>90009</v>
      </c>
      <c r="D38" s="19" t="s">
        <v>15</v>
      </c>
      <c r="E38" s="2">
        <v>30</v>
      </c>
      <c r="F38" s="10">
        <v>0</v>
      </c>
    </row>
    <row r="39" spans="1:6" x14ac:dyDescent="0.2">
      <c r="A39" s="26"/>
      <c r="B39" s="2"/>
      <c r="C39" s="19"/>
      <c r="D39" s="19"/>
      <c r="E39" s="2"/>
      <c r="F39" s="10"/>
    </row>
    <row r="40" spans="1:6" x14ac:dyDescent="0.2">
      <c r="A40" s="26" t="s">
        <v>313</v>
      </c>
      <c r="B40" s="18">
        <v>1400000</v>
      </c>
      <c r="C40" s="19">
        <v>61000</v>
      </c>
      <c r="D40" s="19" t="s">
        <v>15</v>
      </c>
      <c r="E40" s="2">
        <v>10</v>
      </c>
      <c r="F40" s="10">
        <v>0</v>
      </c>
    </row>
    <row r="41" spans="1:6" x14ac:dyDescent="0.2">
      <c r="A41" s="26" t="s">
        <v>314</v>
      </c>
      <c r="B41" s="18">
        <v>1400000</v>
      </c>
      <c r="C41" s="19">
        <v>39000</v>
      </c>
      <c r="D41" s="19" t="s">
        <v>15</v>
      </c>
      <c r="E41" s="2">
        <v>10</v>
      </c>
      <c r="F41" s="10">
        <v>0</v>
      </c>
    </row>
    <row r="42" spans="1:6" x14ac:dyDescent="0.2">
      <c r="A42" s="26" t="s">
        <v>305</v>
      </c>
      <c r="B42" s="18">
        <v>1400000</v>
      </c>
      <c r="C42" s="19">
        <v>32000</v>
      </c>
      <c r="D42" s="19" t="s">
        <v>15</v>
      </c>
      <c r="E42" s="2">
        <v>10</v>
      </c>
      <c r="F42" s="10">
        <v>0</v>
      </c>
    </row>
    <row r="43" spans="1:6" x14ac:dyDescent="0.2">
      <c r="A43" s="26" t="s">
        <v>37</v>
      </c>
      <c r="B43" s="18">
        <v>1400000</v>
      </c>
      <c r="C43" s="19">
        <v>35000</v>
      </c>
      <c r="D43" s="19" t="s">
        <v>15</v>
      </c>
      <c r="E43" s="2">
        <v>10</v>
      </c>
      <c r="F43" s="10">
        <v>0</v>
      </c>
    </row>
    <row r="44" spans="1:6" x14ac:dyDescent="0.2">
      <c r="A44" s="26" t="s">
        <v>38</v>
      </c>
      <c r="B44" s="18">
        <v>1400000</v>
      </c>
      <c r="C44" s="19">
        <v>36000</v>
      </c>
      <c r="D44" s="19" t="s">
        <v>15</v>
      </c>
      <c r="E44" s="2">
        <v>10</v>
      </c>
      <c r="F44" s="10">
        <v>0</v>
      </c>
    </row>
    <row r="45" spans="1:6" x14ac:dyDescent="0.2">
      <c r="A45" s="26" t="s">
        <v>39</v>
      </c>
      <c r="B45" s="18">
        <v>1400000</v>
      </c>
      <c r="C45" s="19">
        <v>45000</v>
      </c>
      <c r="D45" s="19" t="s">
        <v>15</v>
      </c>
      <c r="E45" s="2">
        <v>10</v>
      </c>
      <c r="F45" s="10">
        <v>0</v>
      </c>
    </row>
    <row r="46" spans="1:6" x14ac:dyDescent="0.2">
      <c r="A46" s="26" t="s">
        <v>40</v>
      </c>
      <c r="B46" s="18">
        <v>1400000</v>
      </c>
      <c r="C46" s="19">
        <v>41000</v>
      </c>
      <c r="D46" s="19" t="s">
        <v>15</v>
      </c>
      <c r="E46" s="2">
        <v>10</v>
      </c>
      <c r="F46" s="10">
        <v>0</v>
      </c>
    </row>
    <row r="47" spans="1:6" x14ac:dyDescent="0.2">
      <c r="A47" s="26" t="s">
        <v>317</v>
      </c>
      <c r="B47" s="18">
        <v>1400000</v>
      </c>
      <c r="C47" s="19">
        <v>55000</v>
      </c>
      <c r="D47" s="19" t="s">
        <v>15</v>
      </c>
      <c r="E47" s="2">
        <v>10</v>
      </c>
      <c r="F47" s="10">
        <v>0</v>
      </c>
    </row>
    <row r="48" spans="1:6" x14ac:dyDescent="0.2">
      <c r="A48" s="26" t="s">
        <v>318</v>
      </c>
      <c r="B48" s="18">
        <v>1400000</v>
      </c>
      <c r="C48" s="19">
        <v>57000</v>
      </c>
      <c r="D48" s="19" t="s">
        <v>15</v>
      </c>
      <c r="E48" s="2">
        <v>10</v>
      </c>
      <c r="F48" s="10">
        <v>0</v>
      </c>
    </row>
    <row r="49" spans="1:6" x14ac:dyDescent="0.2">
      <c r="A49" s="26" t="s">
        <v>320</v>
      </c>
      <c r="B49" s="18">
        <v>1400000</v>
      </c>
      <c r="C49" s="19">
        <v>49000</v>
      </c>
      <c r="D49" s="19" t="s">
        <v>15</v>
      </c>
      <c r="E49" s="2">
        <v>10</v>
      </c>
      <c r="F49" s="10">
        <v>0</v>
      </c>
    </row>
    <row r="50" spans="1:6" x14ac:dyDescent="0.2">
      <c r="A50" s="26" t="s">
        <v>319</v>
      </c>
      <c r="B50" s="18">
        <v>1400000</v>
      </c>
      <c r="C50" s="19">
        <v>65000</v>
      </c>
      <c r="D50" s="19" t="s">
        <v>15</v>
      </c>
      <c r="E50" s="2">
        <v>10</v>
      </c>
      <c r="F50" s="10">
        <v>0</v>
      </c>
    </row>
    <row r="51" spans="1:6" x14ac:dyDescent="0.2">
      <c r="A51" s="26" t="s">
        <v>321</v>
      </c>
      <c r="B51" s="18">
        <v>1400000</v>
      </c>
      <c r="C51" s="19">
        <v>11100</v>
      </c>
      <c r="D51" s="19" t="s">
        <v>15</v>
      </c>
      <c r="E51" s="2">
        <v>10</v>
      </c>
      <c r="F51" s="10">
        <v>0</v>
      </c>
    </row>
    <row r="52" spans="1:6" x14ac:dyDescent="0.2">
      <c r="A52" s="26" t="s">
        <v>322</v>
      </c>
      <c r="B52" s="18">
        <v>1400000</v>
      </c>
      <c r="C52" s="19">
        <v>11200</v>
      </c>
      <c r="D52" s="19" t="s">
        <v>15</v>
      </c>
      <c r="E52" s="2">
        <v>10</v>
      </c>
      <c r="F52" s="10">
        <v>0</v>
      </c>
    </row>
    <row r="53" spans="1:6" x14ac:dyDescent="0.2">
      <c r="A53" s="26" t="s">
        <v>323</v>
      </c>
      <c r="B53" s="18">
        <v>1400000</v>
      </c>
      <c r="C53" s="19">
        <v>15100</v>
      </c>
      <c r="D53" s="19" t="s">
        <v>15</v>
      </c>
      <c r="E53" s="2">
        <v>10</v>
      </c>
      <c r="F53" s="10">
        <v>0</v>
      </c>
    </row>
    <row r="54" spans="1:6" x14ac:dyDescent="0.2">
      <c r="A54" s="26" t="s">
        <v>324</v>
      </c>
      <c r="B54" s="18">
        <v>1400000</v>
      </c>
      <c r="C54" s="19">
        <v>15200</v>
      </c>
      <c r="D54" s="19" t="s">
        <v>15</v>
      </c>
      <c r="E54" s="2">
        <v>10</v>
      </c>
      <c r="F54" s="10">
        <v>0</v>
      </c>
    </row>
    <row r="55" spans="1:6" x14ac:dyDescent="0.2">
      <c r="A55" s="26" t="s">
        <v>41</v>
      </c>
      <c r="B55" s="18">
        <v>1400000</v>
      </c>
      <c r="C55" s="19">
        <v>21000</v>
      </c>
      <c r="D55" s="19" t="s">
        <v>15</v>
      </c>
      <c r="E55" s="2">
        <v>10</v>
      </c>
      <c r="F55" s="10">
        <v>0</v>
      </c>
    </row>
    <row r="56" spans="1:6" x14ac:dyDescent="0.2">
      <c r="A56" s="26" t="s">
        <v>325</v>
      </c>
      <c r="B56" s="18">
        <v>1400000</v>
      </c>
      <c r="C56" s="19">
        <v>23000</v>
      </c>
      <c r="D56" s="19" t="s">
        <v>15</v>
      </c>
      <c r="E56" s="2">
        <v>10</v>
      </c>
      <c r="F56" s="10">
        <v>0</v>
      </c>
    </row>
    <row r="57" spans="1:6" x14ac:dyDescent="0.2">
      <c r="A57" s="26" t="s">
        <v>326</v>
      </c>
      <c r="B57" s="18">
        <v>1400000</v>
      </c>
      <c r="C57" s="19" t="s">
        <v>304</v>
      </c>
      <c r="D57" s="19" t="s">
        <v>15</v>
      </c>
      <c r="E57" s="2">
        <v>10</v>
      </c>
      <c r="F57" s="10">
        <v>0</v>
      </c>
    </row>
    <row r="58" spans="1:6" x14ac:dyDescent="0.2">
      <c r="A58" s="26" t="s">
        <v>522</v>
      </c>
      <c r="B58" s="18">
        <v>1400000</v>
      </c>
      <c r="C58" s="19">
        <v>90000</v>
      </c>
      <c r="D58" s="19" t="s">
        <v>15</v>
      </c>
      <c r="E58" s="2">
        <v>30</v>
      </c>
      <c r="F58" s="10">
        <v>0</v>
      </c>
    </row>
    <row r="59" spans="1:6" x14ac:dyDescent="0.2">
      <c r="A59" s="26" t="s">
        <v>524</v>
      </c>
      <c r="B59" s="18">
        <v>1400000</v>
      </c>
      <c r="C59" s="19">
        <v>90008</v>
      </c>
      <c r="D59" s="19" t="s">
        <v>15</v>
      </c>
      <c r="E59" s="2">
        <v>30</v>
      </c>
      <c r="F59" s="10">
        <v>0</v>
      </c>
    </row>
    <row r="60" spans="1:6" x14ac:dyDescent="0.2">
      <c r="A60" s="26" t="s">
        <v>523</v>
      </c>
      <c r="B60" s="18">
        <v>1400000</v>
      </c>
      <c r="C60" s="19">
        <v>90009</v>
      </c>
      <c r="D60" s="19" t="s">
        <v>15</v>
      </c>
      <c r="E60" s="2">
        <v>30</v>
      </c>
      <c r="F60" s="10">
        <v>0</v>
      </c>
    </row>
    <row r="61" spans="1:6" x14ac:dyDescent="0.2">
      <c r="A61" s="26"/>
      <c r="B61" s="18"/>
      <c r="C61" s="19"/>
      <c r="D61" s="19"/>
      <c r="E61" s="2"/>
      <c r="F61" s="10"/>
    </row>
    <row r="62" spans="1:6" x14ac:dyDescent="0.2">
      <c r="A62" s="26" t="s">
        <v>525</v>
      </c>
      <c r="B62" s="27">
        <v>1899000</v>
      </c>
      <c r="C62" s="19" t="s">
        <v>304</v>
      </c>
      <c r="D62" s="19" t="s">
        <v>15</v>
      </c>
      <c r="E62" s="2">
        <v>10</v>
      </c>
      <c r="F62" s="10">
        <v>0</v>
      </c>
    </row>
    <row r="63" spans="1:6" x14ac:dyDescent="0.2">
      <c r="A63" s="26" t="s">
        <v>526</v>
      </c>
      <c r="B63" s="27">
        <v>1899000</v>
      </c>
      <c r="C63" s="19">
        <v>90000</v>
      </c>
      <c r="D63" s="19" t="s">
        <v>15</v>
      </c>
      <c r="E63" s="2">
        <v>30</v>
      </c>
      <c r="F63" s="10">
        <v>0</v>
      </c>
    </row>
    <row r="64" spans="1:6" x14ac:dyDescent="0.2">
      <c r="A64" s="26"/>
      <c r="B64" s="2"/>
      <c r="C64" s="2"/>
      <c r="D64" s="2"/>
      <c r="E64" s="2"/>
    </row>
    <row r="65" spans="1:9" x14ac:dyDescent="0.2">
      <c r="A65" s="50" t="s">
        <v>55</v>
      </c>
      <c r="B65" s="21"/>
      <c r="C65" s="21"/>
      <c r="D65" s="21"/>
      <c r="E65" s="22"/>
      <c r="F65" s="79">
        <f>SUM(F68+F96)+SUM(F124:F134)</f>
        <v>0</v>
      </c>
    </row>
    <row r="66" spans="1:9" x14ac:dyDescent="0.2">
      <c r="A66" s="50"/>
      <c r="B66" s="21"/>
      <c r="C66" s="21"/>
      <c r="D66" s="21"/>
      <c r="E66" s="22"/>
      <c r="F66" s="10"/>
    </row>
    <row r="67" spans="1:9" x14ac:dyDescent="0.2">
      <c r="A67" s="24" t="s">
        <v>247</v>
      </c>
      <c r="B67" s="21"/>
      <c r="C67" s="21"/>
      <c r="D67" s="21"/>
      <c r="E67" s="22"/>
      <c r="F67" s="10"/>
    </row>
    <row r="68" spans="1:9" x14ac:dyDescent="0.2">
      <c r="A68" s="102" t="s">
        <v>241</v>
      </c>
      <c r="B68" s="27" t="s">
        <v>16</v>
      </c>
      <c r="C68" s="19" t="s">
        <v>302</v>
      </c>
      <c r="D68" s="19" t="s">
        <v>15</v>
      </c>
      <c r="E68" s="2">
        <v>10</v>
      </c>
      <c r="F68" s="79">
        <f>SUM(F69:F94)</f>
        <v>0</v>
      </c>
      <c r="H68" s="40"/>
    </row>
    <row r="69" spans="1:9" x14ac:dyDescent="0.2">
      <c r="A69" s="17" t="s">
        <v>343</v>
      </c>
      <c r="B69" s="27">
        <v>3260000</v>
      </c>
      <c r="C69" s="19" t="s">
        <v>303</v>
      </c>
      <c r="D69" s="19">
        <v>140</v>
      </c>
      <c r="E69" s="2">
        <v>10</v>
      </c>
      <c r="F69" s="10">
        <v>0</v>
      </c>
      <c r="I69" s="71"/>
    </row>
    <row r="70" spans="1:9" x14ac:dyDescent="0.2">
      <c r="A70" s="17" t="s">
        <v>335</v>
      </c>
      <c r="B70" s="27">
        <v>3260000</v>
      </c>
      <c r="C70" s="19" t="s">
        <v>303</v>
      </c>
      <c r="D70" s="19">
        <v>121</v>
      </c>
      <c r="E70" s="2">
        <v>10</v>
      </c>
      <c r="F70" s="10">
        <v>0</v>
      </c>
      <c r="I70" s="71"/>
    </row>
    <row r="71" spans="1:9" x14ac:dyDescent="0.2">
      <c r="A71" s="17" t="s">
        <v>363</v>
      </c>
      <c r="B71" s="27">
        <v>3260000</v>
      </c>
      <c r="C71" s="19" t="s">
        <v>303</v>
      </c>
      <c r="D71" s="19">
        <v>122</v>
      </c>
      <c r="E71" s="2">
        <v>10</v>
      </c>
      <c r="F71" s="10">
        <v>0</v>
      </c>
      <c r="I71" s="71"/>
    </row>
    <row r="72" spans="1:9" x14ac:dyDescent="0.2">
      <c r="A72" s="17" t="s">
        <v>375</v>
      </c>
      <c r="B72" s="27">
        <v>3260000</v>
      </c>
      <c r="C72" s="19" t="s">
        <v>303</v>
      </c>
      <c r="D72" s="19">
        <v>290</v>
      </c>
      <c r="E72" s="2">
        <v>10</v>
      </c>
      <c r="F72" s="10">
        <v>0</v>
      </c>
      <c r="I72" s="71"/>
    </row>
    <row r="73" spans="1:9" x14ac:dyDescent="0.2">
      <c r="A73" s="17" t="s">
        <v>387</v>
      </c>
      <c r="B73" s="27">
        <v>3260000</v>
      </c>
      <c r="C73" s="19" t="s">
        <v>303</v>
      </c>
      <c r="D73" s="19">
        <v>119</v>
      </c>
      <c r="E73" s="2">
        <v>10</v>
      </c>
      <c r="F73" s="10">
        <v>0</v>
      </c>
      <c r="I73" s="71"/>
    </row>
    <row r="74" spans="1:9" x14ac:dyDescent="0.2">
      <c r="A74" s="17" t="s">
        <v>399</v>
      </c>
      <c r="B74" s="27">
        <v>3260000</v>
      </c>
      <c r="C74" s="19" t="s">
        <v>303</v>
      </c>
      <c r="D74" s="19">
        <v>240</v>
      </c>
      <c r="E74" s="2">
        <v>10</v>
      </c>
      <c r="F74" s="10">
        <v>0</v>
      </c>
      <c r="I74" s="71"/>
    </row>
    <row r="75" spans="1:9" x14ac:dyDescent="0.2">
      <c r="A75" s="17" t="s">
        <v>407</v>
      </c>
      <c r="B75" s="27">
        <v>3260000</v>
      </c>
      <c r="C75" s="19" t="s">
        <v>303</v>
      </c>
      <c r="D75" s="19">
        <v>700</v>
      </c>
      <c r="E75" s="2">
        <v>10</v>
      </c>
      <c r="F75" s="10">
        <v>0</v>
      </c>
      <c r="I75" s="71"/>
    </row>
    <row r="76" spans="1:9" x14ac:dyDescent="0.2">
      <c r="A76" s="17" t="s">
        <v>465</v>
      </c>
      <c r="B76" s="27">
        <v>3260000</v>
      </c>
      <c r="C76" s="19" t="s">
        <v>303</v>
      </c>
      <c r="D76" s="19">
        <v>700</v>
      </c>
      <c r="E76" s="2">
        <v>10</v>
      </c>
      <c r="F76" s="10">
        <v>0</v>
      </c>
      <c r="I76" s="71"/>
    </row>
    <row r="77" spans="1:9" x14ac:dyDescent="0.2">
      <c r="A77" s="17" t="s">
        <v>451</v>
      </c>
      <c r="B77" s="27">
        <v>3260000</v>
      </c>
      <c r="C77" s="19" t="s">
        <v>303</v>
      </c>
      <c r="D77" s="19">
        <v>700</v>
      </c>
      <c r="E77" s="2">
        <v>10</v>
      </c>
      <c r="F77" s="10">
        <v>0</v>
      </c>
      <c r="I77" s="71"/>
    </row>
    <row r="78" spans="1:9" x14ac:dyDescent="0.2">
      <c r="A78" s="17" t="s">
        <v>438</v>
      </c>
      <c r="B78" s="27">
        <v>3260000</v>
      </c>
      <c r="C78" s="19" t="s">
        <v>303</v>
      </c>
      <c r="D78" s="19">
        <v>700</v>
      </c>
      <c r="E78" s="2">
        <v>10</v>
      </c>
      <c r="F78" s="10">
        <v>0</v>
      </c>
      <c r="I78" s="71"/>
    </row>
    <row r="79" spans="1:9" x14ac:dyDescent="0.2">
      <c r="A79" s="17" t="s">
        <v>425</v>
      </c>
      <c r="B79" s="27">
        <v>3260000</v>
      </c>
      <c r="C79" s="19" t="s">
        <v>303</v>
      </c>
      <c r="D79" s="19">
        <v>700</v>
      </c>
      <c r="E79" s="2">
        <v>10</v>
      </c>
      <c r="F79" s="10">
        <v>0</v>
      </c>
      <c r="I79" s="71"/>
    </row>
    <row r="80" spans="1:9" x14ac:dyDescent="0.2">
      <c r="A80" s="17" t="s">
        <v>534</v>
      </c>
      <c r="B80" s="27">
        <v>3260000</v>
      </c>
      <c r="C80" s="19" t="s">
        <v>303</v>
      </c>
      <c r="D80" s="19">
        <v>990</v>
      </c>
      <c r="E80" s="2">
        <v>10</v>
      </c>
      <c r="F80" s="10">
        <v>0</v>
      </c>
      <c r="I80" s="71"/>
    </row>
    <row r="81" spans="1:9" x14ac:dyDescent="0.2">
      <c r="A81" s="17" t="s">
        <v>242</v>
      </c>
      <c r="B81" s="27">
        <v>3260000</v>
      </c>
      <c r="C81" s="19" t="s">
        <v>303</v>
      </c>
      <c r="D81" s="19">
        <v>990</v>
      </c>
      <c r="E81" s="2">
        <v>10</v>
      </c>
      <c r="F81" s="10">
        <v>0</v>
      </c>
      <c r="I81" s="71"/>
    </row>
    <row r="82" spans="1:9" x14ac:dyDescent="0.2">
      <c r="A82" s="17" t="s">
        <v>344</v>
      </c>
      <c r="B82" s="27">
        <v>3260000</v>
      </c>
      <c r="C82" s="19">
        <v>90000</v>
      </c>
      <c r="D82" s="19">
        <v>140</v>
      </c>
      <c r="E82" s="2">
        <v>30</v>
      </c>
      <c r="F82" s="10">
        <v>0</v>
      </c>
      <c r="I82" s="71"/>
    </row>
    <row r="83" spans="1:9" x14ac:dyDescent="0.2">
      <c r="A83" s="17" t="s">
        <v>336</v>
      </c>
      <c r="B83" s="27">
        <v>3260000</v>
      </c>
      <c r="C83" s="19">
        <v>90000</v>
      </c>
      <c r="D83" s="19">
        <v>121</v>
      </c>
      <c r="E83" s="2">
        <v>30</v>
      </c>
      <c r="F83" s="10">
        <v>0</v>
      </c>
      <c r="I83" s="71"/>
    </row>
    <row r="84" spans="1:9" x14ac:dyDescent="0.2">
      <c r="A84" s="17" t="s">
        <v>364</v>
      </c>
      <c r="B84" s="27">
        <v>3260000</v>
      </c>
      <c r="C84" s="19">
        <v>90000</v>
      </c>
      <c r="D84" s="19">
        <v>122</v>
      </c>
      <c r="E84" s="2">
        <v>30</v>
      </c>
      <c r="F84" s="10">
        <v>0</v>
      </c>
      <c r="I84" s="71"/>
    </row>
    <row r="85" spans="1:9" x14ac:dyDescent="0.2">
      <c r="A85" s="17" t="s">
        <v>376</v>
      </c>
      <c r="B85" s="27">
        <v>3260000</v>
      </c>
      <c r="C85" s="19">
        <v>90000</v>
      </c>
      <c r="D85" s="19">
        <v>290</v>
      </c>
      <c r="E85" s="2">
        <v>30</v>
      </c>
      <c r="F85" s="10">
        <v>0</v>
      </c>
      <c r="I85" s="71"/>
    </row>
    <row r="86" spans="1:9" x14ac:dyDescent="0.2">
      <c r="A86" s="17" t="s">
        <v>388</v>
      </c>
      <c r="B86" s="27">
        <v>3260000</v>
      </c>
      <c r="C86" s="19">
        <v>90000</v>
      </c>
      <c r="D86" s="19">
        <v>119</v>
      </c>
      <c r="E86" s="2">
        <v>30</v>
      </c>
      <c r="F86" s="10">
        <v>0</v>
      </c>
      <c r="I86" s="71"/>
    </row>
    <row r="87" spans="1:9" x14ac:dyDescent="0.2">
      <c r="A87" s="17" t="s">
        <v>400</v>
      </c>
      <c r="B87" s="27">
        <v>3260000</v>
      </c>
      <c r="C87" s="19">
        <v>90000</v>
      </c>
      <c r="D87" s="19">
        <v>240</v>
      </c>
      <c r="E87" s="2">
        <v>30</v>
      </c>
      <c r="F87" s="10">
        <v>0</v>
      </c>
      <c r="I87" s="71"/>
    </row>
    <row r="88" spans="1:9" x14ac:dyDescent="0.2">
      <c r="A88" s="17" t="s">
        <v>408</v>
      </c>
      <c r="B88" s="27">
        <v>3260000</v>
      </c>
      <c r="C88" s="19">
        <v>90000</v>
      </c>
      <c r="D88" s="19">
        <v>700</v>
      </c>
      <c r="E88" s="2">
        <v>30</v>
      </c>
      <c r="F88" s="10">
        <v>0</v>
      </c>
      <c r="I88" s="71"/>
    </row>
    <row r="89" spans="1:9" x14ac:dyDescent="0.2">
      <c r="A89" s="17" t="s">
        <v>464</v>
      </c>
      <c r="B89" s="27">
        <v>3260000</v>
      </c>
      <c r="C89" s="19">
        <v>90000</v>
      </c>
      <c r="D89" s="19">
        <v>700</v>
      </c>
      <c r="E89" s="2">
        <v>30</v>
      </c>
      <c r="F89" s="10">
        <v>0</v>
      </c>
      <c r="I89" s="71"/>
    </row>
    <row r="90" spans="1:9" x14ac:dyDescent="0.2">
      <c r="A90" s="17" t="s">
        <v>452</v>
      </c>
      <c r="B90" s="27">
        <v>3260000</v>
      </c>
      <c r="C90" s="19">
        <v>90000</v>
      </c>
      <c r="D90" s="19">
        <v>700</v>
      </c>
      <c r="E90" s="2">
        <v>30</v>
      </c>
      <c r="F90" s="10">
        <v>0</v>
      </c>
      <c r="I90" s="71"/>
    </row>
    <row r="91" spans="1:9" x14ac:dyDescent="0.2">
      <c r="A91" s="17" t="s">
        <v>437</v>
      </c>
      <c r="B91" s="27">
        <v>3260000</v>
      </c>
      <c r="C91" s="19">
        <v>90000</v>
      </c>
      <c r="D91" s="19">
        <v>700</v>
      </c>
      <c r="E91" s="2">
        <v>30</v>
      </c>
      <c r="F91" s="10">
        <v>0</v>
      </c>
      <c r="I91" s="71"/>
    </row>
    <row r="92" spans="1:9" x14ac:dyDescent="0.2">
      <c r="A92" s="17" t="s">
        <v>426</v>
      </c>
      <c r="B92" s="27">
        <v>3260000</v>
      </c>
      <c r="C92" s="19">
        <v>90000</v>
      </c>
      <c r="D92" s="19">
        <v>700</v>
      </c>
      <c r="E92" s="2">
        <v>30</v>
      </c>
      <c r="F92" s="10">
        <v>0</v>
      </c>
      <c r="I92" s="71"/>
    </row>
    <row r="93" spans="1:9" x14ac:dyDescent="0.2">
      <c r="A93" s="17" t="s">
        <v>533</v>
      </c>
      <c r="B93" s="27">
        <v>3260000</v>
      </c>
      <c r="C93" s="19">
        <v>90000</v>
      </c>
      <c r="D93" s="19">
        <v>990</v>
      </c>
      <c r="E93" s="2">
        <v>30</v>
      </c>
      <c r="F93" s="10">
        <v>0</v>
      </c>
      <c r="I93" s="71"/>
    </row>
    <row r="94" spans="1:9" x14ac:dyDescent="0.2">
      <c r="A94" s="17" t="s">
        <v>243</v>
      </c>
      <c r="B94" s="27">
        <v>3260000</v>
      </c>
      <c r="C94" s="19">
        <v>90000</v>
      </c>
      <c r="D94" s="19">
        <v>990</v>
      </c>
      <c r="E94" s="2">
        <v>30</v>
      </c>
      <c r="F94" s="10">
        <v>0</v>
      </c>
      <c r="I94" s="71"/>
    </row>
    <row r="95" spans="1:9" x14ac:dyDescent="0.2">
      <c r="A95" s="95"/>
      <c r="B95" s="27"/>
      <c r="C95" s="19"/>
      <c r="D95" s="19"/>
      <c r="E95" s="2"/>
      <c r="F95" s="10"/>
      <c r="I95" s="71"/>
    </row>
    <row r="96" spans="1:9" x14ac:dyDescent="0.2">
      <c r="A96" s="102" t="s">
        <v>246</v>
      </c>
      <c r="B96" s="27" t="s">
        <v>16</v>
      </c>
      <c r="C96" s="19" t="s">
        <v>302</v>
      </c>
      <c r="D96" s="19" t="s">
        <v>15</v>
      </c>
      <c r="E96" s="2">
        <v>10</v>
      </c>
      <c r="F96" s="79">
        <f>SUM(F97:F122)</f>
        <v>0</v>
      </c>
    </row>
    <row r="97" spans="1:6" x14ac:dyDescent="0.2">
      <c r="A97" s="17" t="s">
        <v>345</v>
      </c>
      <c r="B97" s="27">
        <v>3270000</v>
      </c>
      <c r="C97" s="19" t="s">
        <v>303</v>
      </c>
      <c r="D97" s="19">
        <v>140</v>
      </c>
      <c r="E97" s="2">
        <v>10</v>
      </c>
      <c r="F97" s="10">
        <v>0</v>
      </c>
    </row>
    <row r="98" spans="1:6" x14ac:dyDescent="0.2">
      <c r="A98" s="17" t="s">
        <v>337</v>
      </c>
      <c r="B98" s="27">
        <v>3270000</v>
      </c>
      <c r="C98" s="19" t="s">
        <v>303</v>
      </c>
      <c r="D98" s="19">
        <v>121</v>
      </c>
      <c r="E98" s="2">
        <v>10</v>
      </c>
      <c r="F98" s="10">
        <v>0</v>
      </c>
    </row>
    <row r="99" spans="1:6" x14ac:dyDescent="0.2">
      <c r="A99" s="17" t="s">
        <v>365</v>
      </c>
      <c r="B99" s="27">
        <v>3270000</v>
      </c>
      <c r="C99" s="19" t="s">
        <v>303</v>
      </c>
      <c r="D99" s="19">
        <v>122</v>
      </c>
      <c r="E99" s="2">
        <v>10</v>
      </c>
      <c r="F99" s="10">
        <v>0</v>
      </c>
    </row>
    <row r="100" spans="1:6" x14ac:dyDescent="0.2">
      <c r="A100" s="17" t="s">
        <v>377</v>
      </c>
      <c r="B100" s="27">
        <v>3270000</v>
      </c>
      <c r="C100" s="19" t="s">
        <v>303</v>
      </c>
      <c r="D100" s="19">
        <v>290</v>
      </c>
      <c r="E100" s="2">
        <v>10</v>
      </c>
      <c r="F100" s="10">
        <v>0</v>
      </c>
    </row>
    <row r="101" spans="1:6" x14ac:dyDescent="0.2">
      <c r="A101" s="17" t="s">
        <v>389</v>
      </c>
      <c r="B101" s="27">
        <v>3270000</v>
      </c>
      <c r="C101" s="19" t="s">
        <v>303</v>
      </c>
      <c r="D101" s="19">
        <v>119</v>
      </c>
      <c r="E101" s="2">
        <v>10</v>
      </c>
      <c r="F101" s="10">
        <v>0</v>
      </c>
    </row>
    <row r="102" spans="1:6" x14ac:dyDescent="0.2">
      <c r="A102" s="17" t="s">
        <v>401</v>
      </c>
      <c r="B102" s="27">
        <v>3270000</v>
      </c>
      <c r="C102" s="19" t="s">
        <v>303</v>
      </c>
      <c r="D102" s="19">
        <v>240</v>
      </c>
      <c r="E102" s="2">
        <v>10</v>
      </c>
      <c r="F102" s="10">
        <v>0</v>
      </c>
    </row>
    <row r="103" spans="1:6" x14ac:dyDescent="0.2">
      <c r="A103" s="17" t="s">
        <v>409</v>
      </c>
      <c r="B103" s="27">
        <v>3270000</v>
      </c>
      <c r="C103" s="19" t="s">
        <v>303</v>
      </c>
      <c r="D103" s="19">
        <v>700</v>
      </c>
      <c r="E103" s="2">
        <v>10</v>
      </c>
      <c r="F103" s="10">
        <v>0</v>
      </c>
    </row>
    <row r="104" spans="1:6" x14ac:dyDescent="0.2">
      <c r="A104" s="17" t="s">
        <v>463</v>
      </c>
      <c r="B104" s="27">
        <v>3270000</v>
      </c>
      <c r="C104" s="19" t="s">
        <v>303</v>
      </c>
      <c r="D104" s="19">
        <v>700</v>
      </c>
      <c r="E104" s="2">
        <v>10</v>
      </c>
      <c r="F104" s="10">
        <v>0</v>
      </c>
    </row>
    <row r="105" spans="1:6" x14ac:dyDescent="0.2">
      <c r="A105" s="17" t="s">
        <v>453</v>
      </c>
      <c r="B105" s="27">
        <v>3270000</v>
      </c>
      <c r="C105" s="19" t="s">
        <v>303</v>
      </c>
      <c r="D105" s="19">
        <v>700</v>
      </c>
      <c r="E105" s="2">
        <v>10</v>
      </c>
      <c r="F105" s="10">
        <v>0</v>
      </c>
    </row>
    <row r="106" spans="1:6" x14ac:dyDescent="0.2">
      <c r="A106" s="17" t="s">
        <v>436</v>
      </c>
      <c r="B106" s="27">
        <v>3270000</v>
      </c>
      <c r="C106" s="19" t="s">
        <v>303</v>
      </c>
      <c r="D106" s="19">
        <v>700</v>
      </c>
      <c r="E106" s="2">
        <v>10</v>
      </c>
      <c r="F106" s="10">
        <v>0</v>
      </c>
    </row>
    <row r="107" spans="1:6" x14ac:dyDescent="0.2">
      <c r="A107" s="17" t="s">
        <v>427</v>
      </c>
      <c r="B107" s="27">
        <v>3270000</v>
      </c>
      <c r="C107" s="19" t="s">
        <v>303</v>
      </c>
      <c r="D107" s="19">
        <v>700</v>
      </c>
      <c r="E107" s="2">
        <v>10</v>
      </c>
      <c r="F107" s="10">
        <v>0</v>
      </c>
    </row>
    <row r="108" spans="1:6" x14ac:dyDescent="0.2">
      <c r="A108" s="17" t="s">
        <v>532</v>
      </c>
      <c r="B108" s="27">
        <v>3270000</v>
      </c>
      <c r="C108" s="19" t="s">
        <v>303</v>
      </c>
      <c r="D108" s="19">
        <v>990</v>
      </c>
      <c r="E108" s="2">
        <v>10</v>
      </c>
      <c r="F108" s="10">
        <v>0</v>
      </c>
    </row>
    <row r="109" spans="1:6" x14ac:dyDescent="0.2">
      <c r="A109" s="17" t="s">
        <v>244</v>
      </c>
      <c r="B109" s="27">
        <v>3270000</v>
      </c>
      <c r="C109" s="19" t="s">
        <v>303</v>
      </c>
      <c r="D109" s="19">
        <v>990</v>
      </c>
      <c r="E109" s="2">
        <v>10</v>
      </c>
      <c r="F109" s="10">
        <v>0</v>
      </c>
    </row>
    <row r="110" spans="1:6" x14ac:dyDescent="0.2">
      <c r="A110" s="17" t="s">
        <v>346</v>
      </c>
      <c r="B110" s="27">
        <v>3270000</v>
      </c>
      <c r="C110" s="19">
        <v>90000</v>
      </c>
      <c r="D110" s="19">
        <v>140</v>
      </c>
      <c r="E110" s="2">
        <v>30</v>
      </c>
      <c r="F110" s="10">
        <v>0</v>
      </c>
    </row>
    <row r="111" spans="1:6" x14ac:dyDescent="0.2">
      <c r="A111" s="17" t="s">
        <v>338</v>
      </c>
      <c r="B111" s="27">
        <v>3270000</v>
      </c>
      <c r="C111" s="19">
        <v>90000</v>
      </c>
      <c r="D111" s="19">
        <v>121</v>
      </c>
      <c r="E111" s="2">
        <v>30</v>
      </c>
      <c r="F111" s="10">
        <v>0</v>
      </c>
    </row>
    <row r="112" spans="1:6" x14ac:dyDescent="0.2">
      <c r="A112" s="17" t="s">
        <v>366</v>
      </c>
      <c r="B112" s="27">
        <v>3270000</v>
      </c>
      <c r="C112" s="19">
        <v>90000</v>
      </c>
      <c r="D112" s="19">
        <v>122</v>
      </c>
      <c r="E112" s="2">
        <v>30</v>
      </c>
      <c r="F112" s="10">
        <v>0</v>
      </c>
    </row>
    <row r="113" spans="1:6" x14ac:dyDescent="0.2">
      <c r="A113" s="17" t="s">
        <v>378</v>
      </c>
      <c r="B113" s="27">
        <v>3270000</v>
      </c>
      <c r="C113" s="19">
        <v>90000</v>
      </c>
      <c r="D113" s="19">
        <v>290</v>
      </c>
      <c r="E113" s="2">
        <v>30</v>
      </c>
      <c r="F113" s="10">
        <v>0</v>
      </c>
    </row>
    <row r="114" spans="1:6" x14ac:dyDescent="0.2">
      <c r="A114" s="17" t="s">
        <v>390</v>
      </c>
      <c r="B114" s="27">
        <v>3270000</v>
      </c>
      <c r="C114" s="19">
        <v>90000</v>
      </c>
      <c r="D114" s="19">
        <v>119</v>
      </c>
      <c r="E114" s="2">
        <v>30</v>
      </c>
      <c r="F114" s="10">
        <v>0</v>
      </c>
    </row>
    <row r="115" spans="1:6" x14ac:dyDescent="0.2">
      <c r="A115" s="17" t="s">
        <v>402</v>
      </c>
      <c r="B115" s="27">
        <v>3270000</v>
      </c>
      <c r="C115" s="19">
        <v>90000</v>
      </c>
      <c r="D115" s="19">
        <v>240</v>
      </c>
      <c r="E115" s="2">
        <v>30</v>
      </c>
      <c r="F115" s="10">
        <v>0</v>
      </c>
    </row>
    <row r="116" spans="1:6" x14ac:dyDescent="0.2">
      <c r="A116" s="17" t="s">
        <v>410</v>
      </c>
      <c r="B116" s="27">
        <v>3270000</v>
      </c>
      <c r="C116" s="19">
        <v>90000</v>
      </c>
      <c r="D116" s="19">
        <v>700</v>
      </c>
      <c r="E116" s="2">
        <v>30</v>
      </c>
      <c r="F116" s="10">
        <v>0</v>
      </c>
    </row>
    <row r="117" spans="1:6" x14ac:dyDescent="0.2">
      <c r="A117" s="17" t="s">
        <v>462</v>
      </c>
      <c r="B117" s="27">
        <v>3270000</v>
      </c>
      <c r="C117" s="19">
        <v>90000</v>
      </c>
      <c r="D117" s="19">
        <v>700</v>
      </c>
      <c r="E117" s="2">
        <v>30</v>
      </c>
      <c r="F117" s="10">
        <v>0</v>
      </c>
    </row>
    <row r="118" spans="1:6" x14ac:dyDescent="0.2">
      <c r="A118" s="17" t="s">
        <v>454</v>
      </c>
      <c r="B118" s="27">
        <v>3270000</v>
      </c>
      <c r="C118" s="19">
        <v>90000</v>
      </c>
      <c r="D118" s="19">
        <v>700</v>
      </c>
      <c r="E118" s="2">
        <v>30</v>
      </c>
      <c r="F118" s="10">
        <v>0</v>
      </c>
    </row>
    <row r="119" spans="1:6" x14ac:dyDescent="0.2">
      <c r="A119" s="17" t="s">
        <v>435</v>
      </c>
      <c r="B119" s="27">
        <v>3270000</v>
      </c>
      <c r="C119" s="19">
        <v>90000</v>
      </c>
      <c r="D119" s="19">
        <v>700</v>
      </c>
      <c r="E119" s="2">
        <v>30</v>
      </c>
      <c r="F119" s="10">
        <v>0</v>
      </c>
    </row>
    <row r="120" spans="1:6" x14ac:dyDescent="0.2">
      <c r="A120" s="17" t="s">
        <v>428</v>
      </c>
      <c r="B120" s="27">
        <v>3270000</v>
      </c>
      <c r="C120" s="19">
        <v>90000</v>
      </c>
      <c r="D120" s="19">
        <v>700</v>
      </c>
      <c r="E120" s="2">
        <v>30</v>
      </c>
      <c r="F120" s="10">
        <v>0</v>
      </c>
    </row>
    <row r="121" spans="1:6" x14ac:dyDescent="0.2">
      <c r="A121" s="17" t="s">
        <v>531</v>
      </c>
      <c r="B121" s="27">
        <v>3270000</v>
      </c>
      <c r="C121" s="19">
        <v>90000</v>
      </c>
      <c r="D121" s="19">
        <v>990</v>
      </c>
      <c r="E121" s="2">
        <v>30</v>
      </c>
      <c r="F121" s="10">
        <v>0</v>
      </c>
    </row>
    <row r="122" spans="1:6" x14ac:dyDescent="0.2">
      <c r="A122" s="17" t="s">
        <v>245</v>
      </c>
      <c r="B122" s="27">
        <v>3270000</v>
      </c>
      <c r="C122" s="19">
        <v>90000</v>
      </c>
      <c r="D122" s="19">
        <v>990</v>
      </c>
      <c r="E122" s="2">
        <v>30</v>
      </c>
      <c r="F122" s="10">
        <v>0</v>
      </c>
    </row>
    <row r="123" spans="1:6" x14ac:dyDescent="0.2">
      <c r="A123" s="50"/>
      <c r="B123" s="21"/>
      <c r="C123" s="21"/>
      <c r="D123" s="21"/>
      <c r="E123" s="22"/>
      <c r="F123" s="10"/>
    </row>
    <row r="124" spans="1:6" x14ac:dyDescent="0.2">
      <c r="A124" s="26" t="s">
        <v>42</v>
      </c>
      <c r="B124" s="18">
        <v>3629000</v>
      </c>
      <c r="C124" s="19" t="s">
        <v>303</v>
      </c>
      <c r="D124" s="19" t="s">
        <v>15</v>
      </c>
      <c r="E124" s="2">
        <v>10</v>
      </c>
      <c r="F124" s="10">
        <v>0</v>
      </c>
    </row>
    <row r="125" spans="1:6" x14ac:dyDescent="0.2">
      <c r="A125" s="26" t="s">
        <v>43</v>
      </c>
      <c r="B125" s="18">
        <v>3629000</v>
      </c>
      <c r="C125" s="19">
        <v>90000</v>
      </c>
      <c r="D125" s="19" t="s">
        <v>15</v>
      </c>
      <c r="E125" s="2">
        <v>30</v>
      </c>
      <c r="F125" s="10">
        <v>0</v>
      </c>
    </row>
    <row r="126" spans="1:6" x14ac:dyDescent="0.2">
      <c r="A126" s="26" t="s">
        <v>297</v>
      </c>
      <c r="B126" s="18">
        <v>3635000</v>
      </c>
      <c r="C126" s="19" t="s">
        <v>303</v>
      </c>
      <c r="D126" s="19" t="s">
        <v>15</v>
      </c>
      <c r="E126" s="2">
        <v>10</v>
      </c>
      <c r="F126" s="10">
        <v>0</v>
      </c>
    </row>
    <row r="127" spans="1:6" x14ac:dyDescent="0.2">
      <c r="A127" s="26" t="s">
        <v>298</v>
      </c>
      <c r="B127" s="18">
        <v>3635000</v>
      </c>
      <c r="C127" s="19">
        <v>90000</v>
      </c>
      <c r="D127" s="19" t="s">
        <v>15</v>
      </c>
      <c r="E127" s="2">
        <v>30</v>
      </c>
      <c r="F127" s="10">
        <v>0</v>
      </c>
    </row>
    <row r="128" spans="1:6" x14ac:dyDescent="0.2">
      <c r="A128" s="26" t="s">
        <v>102</v>
      </c>
      <c r="B128" s="18">
        <v>3753100</v>
      </c>
      <c r="C128" s="19" t="s">
        <v>303</v>
      </c>
      <c r="D128" s="19" t="s">
        <v>15</v>
      </c>
      <c r="E128" s="2">
        <v>10</v>
      </c>
      <c r="F128" s="10">
        <v>0</v>
      </c>
    </row>
    <row r="129" spans="1:6" x14ac:dyDescent="0.2">
      <c r="A129" s="26" t="s">
        <v>103</v>
      </c>
      <c r="B129" s="18">
        <v>3753100</v>
      </c>
      <c r="C129" s="19">
        <v>90000</v>
      </c>
      <c r="D129" s="19" t="s">
        <v>15</v>
      </c>
      <c r="E129" s="2">
        <v>30</v>
      </c>
      <c r="F129" s="10">
        <v>0</v>
      </c>
    </row>
    <row r="130" spans="1:6" x14ac:dyDescent="0.2">
      <c r="A130" s="26" t="s">
        <v>104</v>
      </c>
      <c r="B130" s="18">
        <v>3754000</v>
      </c>
      <c r="C130" s="19" t="s">
        <v>303</v>
      </c>
      <c r="D130" s="19" t="s">
        <v>15</v>
      </c>
      <c r="E130" s="2">
        <v>10</v>
      </c>
      <c r="F130" s="10">
        <v>0</v>
      </c>
    </row>
    <row r="131" spans="1:6" x14ac:dyDescent="0.2">
      <c r="A131" s="26" t="s">
        <v>105</v>
      </c>
      <c r="B131" s="18">
        <v>3754000</v>
      </c>
      <c r="C131" s="19">
        <v>90000</v>
      </c>
      <c r="D131" s="19" t="s">
        <v>15</v>
      </c>
      <c r="E131" s="2">
        <v>30</v>
      </c>
      <c r="F131" s="10">
        <v>0</v>
      </c>
    </row>
    <row r="132" spans="1:6" x14ac:dyDescent="0.2">
      <c r="A132" s="26" t="s">
        <v>106</v>
      </c>
      <c r="B132" s="18">
        <v>2559200</v>
      </c>
      <c r="C132" s="19" t="s">
        <v>303</v>
      </c>
      <c r="D132" s="19" t="s">
        <v>15</v>
      </c>
      <c r="E132" s="2">
        <v>10</v>
      </c>
      <c r="F132" s="10">
        <v>0</v>
      </c>
    </row>
    <row r="133" spans="1:6" x14ac:dyDescent="0.2">
      <c r="A133" s="26" t="s">
        <v>107</v>
      </c>
      <c r="B133" s="18">
        <v>3759000</v>
      </c>
      <c r="C133" s="19" t="s">
        <v>303</v>
      </c>
      <c r="D133" s="19" t="s">
        <v>15</v>
      </c>
      <c r="E133" s="2">
        <v>10</v>
      </c>
      <c r="F133" s="10">
        <v>0</v>
      </c>
    </row>
    <row r="134" spans="1:6" x14ac:dyDescent="0.2">
      <c r="A134" s="26" t="s">
        <v>108</v>
      </c>
      <c r="B134" s="18">
        <v>3759000</v>
      </c>
      <c r="C134" s="19">
        <v>90000</v>
      </c>
      <c r="D134" s="19" t="s">
        <v>15</v>
      </c>
      <c r="E134" s="2">
        <v>30</v>
      </c>
      <c r="F134" s="10">
        <v>0</v>
      </c>
    </row>
    <row r="135" spans="1:6" x14ac:dyDescent="0.2">
      <c r="A135" s="26"/>
      <c r="B135" s="2"/>
      <c r="C135" s="19"/>
      <c r="D135" s="19"/>
      <c r="E135" s="2"/>
      <c r="F135" s="10"/>
    </row>
    <row r="136" spans="1:6" x14ac:dyDescent="0.2">
      <c r="A136" s="26" t="s">
        <v>44</v>
      </c>
      <c r="B136" s="2">
        <v>1210010</v>
      </c>
      <c r="C136" s="19" t="s">
        <v>303</v>
      </c>
      <c r="D136" s="19" t="s">
        <v>15</v>
      </c>
      <c r="E136" s="2">
        <v>10</v>
      </c>
      <c r="F136" s="10">
        <v>0</v>
      </c>
    </row>
    <row r="137" spans="1:6" x14ac:dyDescent="0.2">
      <c r="A137" s="26" t="s">
        <v>45</v>
      </c>
      <c r="B137" s="2">
        <v>1210010</v>
      </c>
      <c r="C137" s="2">
        <v>90000</v>
      </c>
      <c r="D137" s="19" t="s">
        <v>15</v>
      </c>
      <c r="E137" s="2">
        <v>30</v>
      </c>
      <c r="F137" s="10">
        <v>0</v>
      </c>
    </row>
    <row r="138" spans="1:6" x14ac:dyDescent="0.2">
      <c r="A138" s="24"/>
      <c r="B138" s="25"/>
      <c r="C138" s="22"/>
      <c r="D138" s="21"/>
      <c r="E138" s="22"/>
      <c r="F138" s="79"/>
    </row>
    <row r="139" spans="1:6" x14ac:dyDescent="0.2">
      <c r="A139" s="17"/>
      <c r="B139" s="18"/>
      <c r="C139" s="2"/>
      <c r="D139" s="2"/>
      <c r="E139" s="2"/>
      <c r="F139" s="10"/>
    </row>
    <row r="140" spans="1:6" ht="12.75" x14ac:dyDescent="0.2">
      <c r="A140" s="48" t="s">
        <v>46</v>
      </c>
      <c r="B140" s="49"/>
      <c r="C140" s="49"/>
      <c r="D140" s="49"/>
      <c r="E140" s="49"/>
      <c r="F140" s="48">
        <f>SUM(F142+F147+F208+F212)</f>
        <v>0</v>
      </c>
    </row>
    <row r="141" spans="1:6" x14ac:dyDescent="0.2">
      <c r="A141" s="26"/>
      <c r="B141" s="2"/>
      <c r="C141" s="2"/>
      <c r="D141" s="2"/>
      <c r="E141" s="2"/>
      <c r="F141" s="10"/>
    </row>
    <row r="142" spans="1:6" x14ac:dyDescent="0.2">
      <c r="A142" s="50" t="s">
        <v>109</v>
      </c>
      <c r="B142" s="21"/>
      <c r="C142" s="21"/>
      <c r="D142" s="21"/>
      <c r="E142" s="22"/>
      <c r="F142" s="50">
        <f>SUM(F143:F145)</f>
        <v>0</v>
      </c>
    </row>
    <row r="143" spans="1:6" x14ac:dyDescent="0.2">
      <c r="A143" s="26" t="s">
        <v>265</v>
      </c>
      <c r="B143" s="2">
        <v>9925000</v>
      </c>
      <c r="C143" s="19">
        <v>90000</v>
      </c>
      <c r="D143" s="2" t="s">
        <v>15</v>
      </c>
      <c r="E143" s="2">
        <v>30</v>
      </c>
      <c r="F143" s="10">
        <v>0</v>
      </c>
    </row>
    <row r="144" spans="1:6" x14ac:dyDescent="0.2">
      <c r="A144" s="26" t="s">
        <v>266</v>
      </c>
      <c r="B144" s="2">
        <v>9989000</v>
      </c>
      <c r="C144" s="19" t="s">
        <v>302</v>
      </c>
      <c r="D144" s="2" t="s">
        <v>15</v>
      </c>
      <c r="E144" s="2">
        <v>10</v>
      </c>
      <c r="F144" s="10">
        <v>0</v>
      </c>
    </row>
    <row r="145" spans="1:9" x14ac:dyDescent="0.2">
      <c r="A145" s="26" t="s">
        <v>47</v>
      </c>
      <c r="B145" s="2">
        <v>9989000</v>
      </c>
      <c r="C145" s="19" t="s">
        <v>302</v>
      </c>
      <c r="D145" s="2" t="s">
        <v>15</v>
      </c>
      <c r="E145" s="2">
        <v>10</v>
      </c>
      <c r="F145" s="10">
        <v>0</v>
      </c>
    </row>
    <row r="146" spans="1:9" x14ac:dyDescent="0.2">
      <c r="A146" s="17"/>
      <c r="B146" s="18"/>
      <c r="C146" s="2"/>
      <c r="D146" s="2"/>
      <c r="E146" s="2"/>
      <c r="F146" s="10"/>
    </row>
    <row r="147" spans="1:9" x14ac:dyDescent="0.2">
      <c r="A147" s="24" t="s">
        <v>57</v>
      </c>
      <c r="B147" s="20"/>
      <c r="C147" s="21"/>
      <c r="D147" s="21"/>
      <c r="E147" s="22"/>
      <c r="F147" s="50">
        <f>SUM(F148+F176+F204+F205+F206)</f>
        <v>0</v>
      </c>
    </row>
    <row r="148" spans="1:9" x14ac:dyDescent="0.2">
      <c r="A148" s="17" t="s">
        <v>59</v>
      </c>
      <c r="B148" s="27" t="s">
        <v>16</v>
      </c>
      <c r="C148" s="19" t="s">
        <v>302</v>
      </c>
      <c r="D148" s="19" t="s">
        <v>15</v>
      </c>
      <c r="E148" s="2">
        <v>10</v>
      </c>
      <c r="F148" s="50">
        <f>SUM(F149:F174)</f>
        <v>0</v>
      </c>
    </row>
    <row r="149" spans="1:9" x14ac:dyDescent="0.2">
      <c r="A149" s="17" t="s">
        <v>347</v>
      </c>
      <c r="B149" s="27">
        <v>8261100</v>
      </c>
      <c r="C149" s="19" t="s">
        <v>303</v>
      </c>
      <c r="D149" s="19">
        <v>140</v>
      </c>
      <c r="E149" s="2">
        <v>10</v>
      </c>
      <c r="F149" s="10">
        <v>0</v>
      </c>
      <c r="I149" s="71"/>
    </row>
    <row r="150" spans="1:9" x14ac:dyDescent="0.2">
      <c r="A150" s="17" t="s">
        <v>339</v>
      </c>
      <c r="B150" s="27">
        <v>8261100</v>
      </c>
      <c r="C150" s="19" t="s">
        <v>303</v>
      </c>
      <c r="D150" s="19">
        <v>121</v>
      </c>
      <c r="E150" s="2">
        <v>10</v>
      </c>
      <c r="F150" s="10">
        <v>0</v>
      </c>
      <c r="I150" s="71"/>
    </row>
    <row r="151" spans="1:9" x14ac:dyDescent="0.2">
      <c r="A151" s="17" t="s">
        <v>367</v>
      </c>
      <c r="B151" s="27">
        <v>8261100</v>
      </c>
      <c r="C151" s="19" t="s">
        <v>303</v>
      </c>
      <c r="D151" s="19">
        <v>122</v>
      </c>
      <c r="E151" s="2">
        <v>10</v>
      </c>
      <c r="F151" s="10">
        <v>0</v>
      </c>
      <c r="I151" s="71"/>
    </row>
    <row r="152" spans="1:9" x14ac:dyDescent="0.2">
      <c r="A152" s="17" t="s">
        <v>379</v>
      </c>
      <c r="B152" s="27">
        <v>8261100</v>
      </c>
      <c r="C152" s="19" t="s">
        <v>303</v>
      </c>
      <c r="D152" s="19">
        <v>290</v>
      </c>
      <c r="E152" s="2">
        <v>10</v>
      </c>
      <c r="F152" s="10">
        <v>0</v>
      </c>
      <c r="I152" s="71"/>
    </row>
    <row r="153" spans="1:9" x14ac:dyDescent="0.2">
      <c r="A153" s="17" t="s">
        <v>391</v>
      </c>
      <c r="B153" s="27">
        <v>8261100</v>
      </c>
      <c r="C153" s="19" t="s">
        <v>303</v>
      </c>
      <c r="D153" s="19">
        <v>119</v>
      </c>
      <c r="E153" s="2">
        <v>10</v>
      </c>
      <c r="F153" s="10">
        <v>0</v>
      </c>
      <c r="I153" s="71"/>
    </row>
    <row r="154" spans="1:9" x14ac:dyDescent="0.2">
      <c r="A154" s="17" t="s">
        <v>403</v>
      </c>
      <c r="B154" s="27">
        <v>8261100</v>
      </c>
      <c r="C154" s="19" t="s">
        <v>303</v>
      </c>
      <c r="D154" s="19">
        <v>240</v>
      </c>
      <c r="E154" s="2">
        <v>10</v>
      </c>
      <c r="F154" s="10">
        <v>0</v>
      </c>
      <c r="I154" s="71"/>
    </row>
    <row r="155" spans="1:9" ht="9.75" customHeight="1" x14ac:dyDescent="0.2">
      <c r="A155" s="17" t="s">
        <v>411</v>
      </c>
      <c r="B155" s="27">
        <v>8261100</v>
      </c>
      <c r="C155" s="19" t="s">
        <v>303</v>
      </c>
      <c r="D155" s="19">
        <v>700</v>
      </c>
      <c r="E155" s="2">
        <v>10</v>
      </c>
      <c r="F155" s="10">
        <v>0</v>
      </c>
      <c r="I155" s="71"/>
    </row>
    <row r="156" spans="1:9" ht="9.75" customHeight="1" x14ac:dyDescent="0.2">
      <c r="A156" s="17" t="s">
        <v>461</v>
      </c>
      <c r="B156" s="27">
        <v>8261100</v>
      </c>
      <c r="C156" s="19" t="s">
        <v>303</v>
      </c>
      <c r="D156" s="19">
        <v>700</v>
      </c>
      <c r="E156" s="2">
        <v>10</v>
      </c>
      <c r="F156" s="10">
        <v>0</v>
      </c>
      <c r="I156" s="71"/>
    </row>
    <row r="157" spans="1:9" ht="9.75" customHeight="1" x14ac:dyDescent="0.2">
      <c r="A157" s="17" t="s">
        <v>455</v>
      </c>
      <c r="B157" s="27">
        <v>8261100</v>
      </c>
      <c r="C157" s="19" t="s">
        <v>303</v>
      </c>
      <c r="D157" s="19">
        <v>700</v>
      </c>
      <c r="E157" s="2">
        <v>10</v>
      </c>
      <c r="F157" s="10">
        <v>0</v>
      </c>
      <c r="I157" s="71"/>
    </row>
    <row r="158" spans="1:9" ht="9.75" customHeight="1" x14ac:dyDescent="0.2">
      <c r="A158" s="17" t="s">
        <v>434</v>
      </c>
      <c r="B158" s="27">
        <v>8261100</v>
      </c>
      <c r="C158" s="19" t="s">
        <v>303</v>
      </c>
      <c r="D158" s="19">
        <v>700</v>
      </c>
      <c r="E158" s="2">
        <v>10</v>
      </c>
      <c r="F158" s="10">
        <v>0</v>
      </c>
      <c r="I158" s="71"/>
    </row>
    <row r="159" spans="1:9" ht="9.75" customHeight="1" x14ac:dyDescent="0.2">
      <c r="A159" s="17" t="s">
        <v>429</v>
      </c>
      <c r="B159" s="27">
        <v>8261100</v>
      </c>
      <c r="C159" s="19" t="s">
        <v>303</v>
      </c>
      <c r="D159" s="19">
        <v>700</v>
      </c>
      <c r="E159" s="2">
        <v>10</v>
      </c>
      <c r="F159" s="10">
        <v>0</v>
      </c>
      <c r="I159" s="71"/>
    </row>
    <row r="160" spans="1:9" x14ac:dyDescent="0.2">
      <c r="A160" s="17" t="s">
        <v>530</v>
      </c>
      <c r="B160" s="27">
        <v>8261100</v>
      </c>
      <c r="C160" s="19" t="s">
        <v>303</v>
      </c>
      <c r="D160" s="19">
        <v>990</v>
      </c>
      <c r="E160" s="2">
        <v>10</v>
      </c>
      <c r="F160" s="10">
        <v>0</v>
      </c>
      <c r="I160" s="71"/>
    </row>
    <row r="161" spans="1:9" x14ac:dyDescent="0.2">
      <c r="A161" s="17" t="s">
        <v>117</v>
      </c>
      <c r="B161" s="27">
        <v>8261100</v>
      </c>
      <c r="C161" s="19" t="s">
        <v>303</v>
      </c>
      <c r="D161" s="19">
        <v>990</v>
      </c>
      <c r="E161" s="2">
        <v>10</v>
      </c>
      <c r="F161" s="10">
        <v>0</v>
      </c>
      <c r="I161" s="71"/>
    </row>
    <row r="162" spans="1:9" x14ac:dyDescent="0.2">
      <c r="A162" s="17" t="s">
        <v>348</v>
      </c>
      <c r="B162" s="27">
        <v>8261100</v>
      </c>
      <c r="C162" s="19">
        <v>90000</v>
      </c>
      <c r="D162" s="19">
        <v>140</v>
      </c>
      <c r="E162" s="2">
        <v>30</v>
      </c>
      <c r="F162" s="10">
        <v>0</v>
      </c>
      <c r="I162" s="71"/>
    </row>
    <row r="163" spans="1:9" x14ac:dyDescent="0.2">
      <c r="A163" s="17" t="s">
        <v>340</v>
      </c>
      <c r="B163" s="27">
        <v>8261100</v>
      </c>
      <c r="C163" s="19">
        <v>90000</v>
      </c>
      <c r="D163" s="19">
        <v>121</v>
      </c>
      <c r="E163" s="2">
        <v>30</v>
      </c>
      <c r="F163" s="10">
        <v>0</v>
      </c>
      <c r="I163" s="71"/>
    </row>
    <row r="164" spans="1:9" x14ac:dyDescent="0.2">
      <c r="A164" s="17" t="s">
        <v>368</v>
      </c>
      <c r="B164" s="27">
        <v>8261100</v>
      </c>
      <c r="C164" s="19">
        <v>90000</v>
      </c>
      <c r="D164" s="19">
        <v>122</v>
      </c>
      <c r="E164" s="2">
        <v>30</v>
      </c>
      <c r="F164" s="10">
        <v>0</v>
      </c>
      <c r="I164" s="71"/>
    </row>
    <row r="165" spans="1:9" x14ac:dyDescent="0.2">
      <c r="A165" s="17" t="s">
        <v>380</v>
      </c>
      <c r="B165" s="27">
        <v>8261100</v>
      </c>
      <c r="C165" s="19">
        <v>90000</v>
      </c>
      <c r="D165" s="19">
        <v>290</v>
      </c>
      <c r="E165" s="2">
        <v>30</v>
      </c>
      <c r="F165" s="10">
        <v>0</v>
      </c>
      <c r="I165" s="71"/>
    </row>
    <row r="166" spans="1:9" x14ac:dyDescent="0.2">
      <c r="A166" s="17" t="s">
        <v>392</v>
      </c>
      <c r="B166" s="27">
        <v>8261100</v>
      </c>
      <c r="C166" s="19">
        <v>90000</v>
      </c>
      <c r="D166" s="19">
        <v>119</v>
      </c>
      <c r="E166" s="2">
        <v>30</v>
      </c>
      <c r="F166" s="10">
        <v>0</v>
      </c>
      <c r="I166" s="71"/>
    </row>
    <row r="167" spans="1:9" x14ac:dyDescent="0.2">
      <c r="A167" s="17" t="s">
        <v>404</v>
      </c>
      <c r="B167" s="27">
        <v>8261100</v>
      </c>
      <c r="C167" s="19">
        <v>90000</v>
      </c>
      <c r="D167" s="19">
        <v>240</v>
      </c>
      <c r="E167" s="2">
        <v>30</v>
      </c>
      <c r="F167" s="10">
        <v>0</v>
      </c>
      <c r="I167" s="71"/>
    </row>
    <row r="168" spans="1:9" x14ac:dyDescent="0.2">
      <c r="A168" s="17" t="s">
        <v>412</v>
      </c>
      <c r="B168" s="27">
        <v>8261100</v>
      </c>
      <c r="C168" s="19">
        <v>90000</v>
      </c>
      <c r="D168" s="19">
        <v>700</v>
      </c>
      <c r="E168" s="2">
        <v>30</v>
      </c>
      <c r="F168" s="10">
        <v>0</v>
      </c>
      <c r="I168" s="71"/>
    </row>
    <row r="169" spans="1:9" x14ac:dyDescent="0.2">
      <c r="A169" s="17" t="s">
        <v>460</v>
      </c>
      <c r="B169" s="27">
        <v>8261100</v>
      </c>
      <c r="C169" s="19">
        <v>90000</v>
      </c>
      <c r="D169" s="19">
        <v>700</v>
      </c>
      <c r="E169" s="2">
        <v>30</v>
      </c>
      <c r="F169" s="10">
        <v>0</v>
      </c>
      <c r="I169" s="71"/>
    </row>
    <row r="170" spans="1:9" x14ac:dyDescent="0.2">
      <c r="A170" s="17" t="s">
        <v>456</v>
      </c>
      <c r="B170" s="27">
        <v>8261100</v>
      </c>
      <c r="C170" s="19">
        <v>90000</v>
      </c>
      <c r="D170" s="19">
        <v>700</v>
      </c>
      <c r="E170" s="2">
        <v>30</v>
      </c>
      <c r="F170" s="10">
        <v>0</v>
      </c>
      <c r="I170" s="71"/>
    </row>
    <row r="171" spans="1:9" x14ac:dyDescent="0.2">
      <c r="A171" s="17" t="s">
        <v>433</v>
      </c>
      <c r="B171" s="27">
        <v>8261100</v>
      </c>
      <c r="C171" s="19">
        <v>90000</v>
      </c>
      <c r="D171" s="19">
        <v>700</v>
      </c>
      <c r="E171" s="2">
        <v>30</v>
      </c>
      <c r="F171" s="10">
        <v>0</v>
      </c>
      <c r="I171" s="71"/>
    </row>
    <row r="172" spans="1:9" x14ac:dyDescent="0.2">
      <c r="A172" s="17" t="s">
        <v>430</v>
      </c>
      <c r="B172" s="27">
        <v>8261100</v>
      </c>
      <c r="C172" s="19">
        <v>90000</v>
      </c>
      <c r="D172" s="19">
        <v>700</v>
      </c>
      <c r="E172" s="2">
        <v>30</v>
      </c>
      <c r="F172" s="10">
        <v>0</v>
      </c>
      <c r="I172" s="71"/>
    </row>
    <row r="173" spans="1:9" x14ac:dyDescent="0.2">
      <c r="A173" s="17" t="s">
        <v>529</v>
      </c>
      <c r="B173" s="27">
        <v>8261100</v>
      </c>
      <c r="C173" s="19">
        <v>90000</v>
      </c>
      <c r="D173" s="19">
        <v>990</v>
      </c>
      <c r="E173" s="2">
        <v>30</v>
      </c>
      <c r="F173" s="10">
        <v>0</v>
      </c>
      <c r="I173" s="71"/>
    </row>
    <row r="174" spans="1:9" x14ac:dyDescent="0.2">
      <c r="A174" s="17" t="s">
        <v>118</v>
      </c>
      <c r="B174" s="27">
        <v>8261100</v>
      </c>
      <c r="C174" s="19">
        <v>90000</v>
      </c>
      <c r="D174" s="19">
        <v>990</v>
      </c>
      <c r="E174" s="2">
        <v>30</v>
      </c>
      <c r="F174" s="10">
        <v>0</v>
      </c>
      <c r="I174" s="71"/>
    </row>
    <row r="176" spans="1:9" x14ac:dyDescent="0.2">
      <c r="A176" s="17" t="s">
        <v>60</v>
      </c>
      <c r="B176" s="27" t="s">
        <v>16</v>
      </c>
      <c r="C176" s="19" t="s">
        <v>302</v>
      </c>
      <c r="D176" s="19" t="s">
        <v>15</v>
      </c>
      <c r="E176" s="2">
        <v>10</v>
      </c>
      <c r="F176" s="50">
        <f>SUM(F177:F202)</f>
        <v>0</v>
      </c>
    </row>
    <row r="177" spans="1:6" x14ac:dyDescent="0.2">
      <c r="A177" s="17" t="s">
        <v>349</v>
      </c>
      <c r="B177" s="27">
        <v>8271100</v>
      </c>
      <c r="C177" s="19" t="s">
        <v>303</v>
      </c>
      <c r="D177" s="19">
        <v>140</v>
      </c>
      <c r="E177" s="2">
        <v>10</v>
      </c>
      <c r="F177" s="10">
        <v>0</v>
      </c>
    </row>
    <row r="178" spans="1:6" x14ac:dyDescent="0.2">
      <c r="A178" s="17" t="s">
        <v>341</v>
      </c>
      <c r="B178" s="27">
        <v>8271100</v>
      </c>
      <c r="C178" s="19" t="s">
        <v>303</v>
      </c>
      <c r="D178" s="19">
        <v>121</v>
      </c>
      <c r="E178" s="2">
        <v>10</v>
      </c>
      <c r="F178" s="10">
        <v>0</v>
      </c>
    </row>
    <row r="179" spans="1:6" x14ac:dyDescent="0.2">
      <c r="A179" s="17" t="s">
        <v>369</v>
      </c>
      <c r="B179" s="27">
        <v>8271100</v>
      </c>
      <c r="C179" s="19" t="s">
        <v>303</v>
      </c>
      <c r="D179" s="19">
        <v>122</v>
      </c>
      <c r="E179" s="2">
        <v>10</v>
      </c>
      <c r="F179" s="10">
        <v>0</v>
      </c>
    </row>
    <row r="180" spans="1:6" x14ac:dyDescent="0.2">
      <c r="A180" s="17" t="s">
        <v>381</v>
      </c>
      <c r="B180" s="27">
        <v>8271100</v>
      </c>
      <c r="C180" s="19" t="s">
        <v>303</v>
      </c>
      <c r="D180" s="19">
        <v>290</v>
      </c>
      <c r="E180" s="2">
        <v>10</v>
      </c>
      <c r="F180" s="10">
        <v>0</v>
      </c>
    </row>
    <row r="181" spans="1:6" x14ac:dyDescent="0.2">
      <c r="A181" s="17" t="s">
        <v>393</v>
      </c>
      <c r="B181" s="27">
        <v>8271100</v>
      </c>
      <c r="C181" s="19" t="s">
        <v>303</v>
      </c>
      <c r="D181" s="19">
        <v>119</v>
      </c>
      <c r="E181" s="2">
        <v>10</v>
      </c>
      <c r="F181" s="10">
        <v>0</v>
      </c>
    </row>
    <row r="182" spans="1:6" x14ac:dyDescent="0.2">
      <c r="A182" s="17" t="s">
        <v>405</v>
      </c>
      <c r="B182" s="27">
        <v>8271100</v>
      </c>
      <c r="C182" s="19" t="s">
        <v>303</v>
      </c>
      <c r="D182" s="19">
        <v>240</v>
      </c>
      <c r="E182" s="2">
        <v>10</v>
      </c>
      <c r="F182" s="10">
        <v>0</v>
      </c>
    </row>
    <row r="183" spans="1:6" x14ac:dyDescent="0.2">
      <c r="A183" s="17" t="s">
        <v>413</v>
      </c>
      <c r="B183" s="27">
        <v>8271100</v>
      </c>
      <c r="C183" s="19" t="s">
        <v>303</v>
      </c>
      <c r="D183" s="19">
        <v>700</v>
      </c>
      <c r="E183" s="2">
        <v>10</v>
      </c>
      <c r="F183" s="10">
        <v>0</v>
      </c>
    </row>
    <row r="184" spans="1:6" x14ac:dyDescent="0.2">
      <c r="A184" s="17" t="s">
        <v>458</v>
      </c>
      <c r="B184" s="27">
        <v>8271100</v>
      </c>
      <c r="C184" s="19" t="s">
        <v>303</v>
      </c>
      <c r="D184" s="19">
        <v>700</v>
      </c>
      <c r="E184" s="2">
        <v>10</v>
      </c>
      <c r="F184" s="10">
        <v>0</v>
      </c>
    </row>
    <row r="185" spans="1:6" x14ac:dyDescent="0.2">
      <c r="A185" s="17" t="s">
        <v>457</v>
      </c>
      <c r="B185" s="27">
        <v>8271100</v>
      </c>
      <c r="C185" s="19" t="s">
        <v>303</v>
      </c>
      <c r="D185" s="19">
        <v>700</v>
      </c>
      <c r="E185" s="2">
        <v>10</v>
      </c>
      <c r="F185" s="10">
        <v>0</v>
      </c>
    </row>
    <row r="186" spans="1:6" x14ac:dyDescent="0.2">
      <c r="A186" s="17" t="s">
        <v>432</v>
      </c>
      <c r="B186" s="27">
        <v>8271100</v>
      </c>
      <c r="C186" s="19" t="s">
        <v>303</v>
      </c>
      <c r="D186" s="19">
        <v>700</v>
      </c>
      <c r="E186" s="2">
        <v>10</v>
      </c>
      <c r="F186" s="10">
        <v>0</v>
      </c>
    </row>
    <row r="187" spans="1:6" x14ac:dyDescent="0.2">
      <c r="A187" s="17" t="s">
        <v>431</v>
      </c>
      <c r="B187" s="27">
        <v>8271100</v>
      </c>
      <c r="C187" s="19" t="s">
        <v>303</v>
      </c>
      <c r="D187" s="19">
        <v>700</v>
      </c>
      <c r="E187" s="2">
        <v>10</v>
      </c>
      <c r="F187" s="10">
        <v>0</v>
      </c>
    </row>
    <row r="188" spans="1:6" x14ac:dyDescent="0.2">
      <c r="A188" s="17" t="s">
        <v>528</v>
      </c>
      <c r="B188" s="27">
        <v>8271100</v>
      </c>
      <c r="C188" s="19" t="s">
        <v>303</v>
      </c>
      <c r="D188" s="19">
        <v>990</v>
      </c>
      <c r="E188" s="2">
        <v>10</v>
      </c>
      <c r="F188" s="10">
        <v>0</v>
      </c>
    </row>
    <row r="189" spans="1:6" x14ac:dyDescent="0.2">
      <c r="A189" s="17" t="s">
        <v>81</v>
      </c>
      <c r="B189" s="27">
        <v>8271100</v>
      </c>
      <c r="C189" s="19" t="s">
        <v>303</v>
      </c>
      <c r="D189" s="19">
        <v>990</v>
      </c>
      <c r="E189" s="2">
        <v>10</v>
      </c>
      <c r="F189" s="10">
        <v>0</v>
      </c>
    </row>
    <row r="190" spans="1:6" x14ac:dyDescent="0.2">
      <c r="A190" s="17" t="s">
        <v>350</v>
      </c>
      <c r="B190" s="27">
        <v>8271100</v>
      </c>
      <c r="C190" s="19">
        <v>90000</v>
      </c>
      <c r="D190" s="19">
        <v>140</v>
      </c>
      <c r="E190" s="2">
        <v>30</v>
      </c>
      <c r="F190" s="10">
        <v>0</v>
      </c>
    </row>
    <row r="191" spans="1:6" x14ac:dyDescent="0.2">
      <c r="A191" s="17" t="s">
        <v>342</v>
      </c>
      <c r="B191" s="27">
        <v>8271100</v>
      </c>
      <c r="C191" s="19">
        <v>90000</v>
      </c>
      <c r="D191" s="19">
        <v>121</v>
      </c>
      <c r="E191" s="2">
        <v>30</v>
      </c>
      <c r="F191" s="10">
        <v>0</v>
      </c>
    </row>
    <row r="192" spans="1:6" x14ac:dyDescent="0.2">
      <c r="A192" s="17" t="s">
        <v>370</v>
      </c>
      <c r="B192" s="27">
        <v>8271100</v>
      </c>
      <c r="C192" s="19">
        <v>90000</v>
      </c>
      <c r="D192" s="19">
        <v>122</v>
      </c>
      <c r="E192" s="2">
        <v>30</v>
      </c>
      <c r="F192" s="10">
        <v>0</v>
      </c>
    </row>
    <row r="193" spans="1:6" x14ac:dyDescent="0.2">
      <c r="A193" s="17" t="s">
        <v>382</v>
      </c>
      <c r="B193" s="27">
        <v>8271100</v>
      </c>
      <c r="C193" s="19">
        <v>90000</v>
      </c>
      <c r="D193" s="19">
        <v>290</v>
      </c>
      <c r="E193" s="2">
        <v>30</v>
      </c>
      <c r="F193" s="10">
        <v>0</v>
      </c>
    </row>
    <row r="194" spans="1:6" x14ac:dyDescent="0.2">
      <c r="A194" s="17" t="s">
        <v>394</v>
      </c>
      <c r="B194" s="27">
        <v>8271100</v>
      </c>
      <c r="C194" s="19">
        <v>90000</v>
      </c>
      <c r="D194" s="19">
        <v>119</v>
      </c>
      <c r="E194" s="2">
        <v>30</v>
      </c>
      <c r="F194" s="10">
        <v>0</v>
      </c>
    </row>
    <row r="195" spans="1:6" x14ac:dyDescent="0.2">
      <c r="A195" s="17" t="s">
        <v>406</v>
      </c>
      <c r="B195" s="27">
        <v>8271100</v>
      </c>
      <c r="C195" s="19">
        <v>90000</v>
      </c>
      <c r="D195" s="19">
        <v>240</v>
      </c>
      <c r="E195" s="2">
        <v>30</v>
      </c>
      <c r="F195" s="10">
        <v>0</v>
      </c>
    </row>
    <row r="196" spans="1:6" x14ac:dyDescent="0.2">
      <c r="A196" s="17" t="s">
        <v>414</v>
      </c>
      <c r="B196" s="27">
        <v>8271100</v>
      </c>
      <c r="C196" s="19">
        <v>90000</v>
      </c>
      <c r="D196" s="19">
        <v>700</v>
      </c>
      <c r="E196" s="2">
        <v>30</v>
      </c>
      <c r="F196" s="10">
        <v>0</v>
      </c>
    </row>
    <row r="197" spans="1:6" x14ac:dyDescent="0.2">
      <c r="A197" s="17" t="s">
        <v>459</v>
      </c>
      <c r="B197" s="27">
        <v>8271100</v>
      </c>
      <c r="C197" s="19">
        <v>90000</v>
      </c>
      <c r="D197" s="19">
        <v>700</v>
      </c>
      <c r="E197" s="2">
        <v>30</v>
      </c>
      <c r="F197" s="10">
        <v>0</v>
      </c>
    </row>
    <row r="198" spans="1:6" x14ac:dyDescent="0.2">
      <c r="A198" s="17" t="s">
        <v>472</v>
      </c>
      <c r="B198" s="27">
        <v>8271100</v>
      </c>
      <c r="C198" s="19">
        <v>90000</v>
      </c>
      <c r="D198" s="19">
        <v>700</v>
      </c>
      <c r="E198" s="2">
        <v>30</v>
      </c>
      <c r="F198" s="10">
        <v>0</v>
      </c>
    </row>
    <row r="199" spans="1:6" x14ac:dyDescent="0.2">
      <c r="A199" s="17" t="s">
        <v>473</v>
      </c>
      <c r="B199" s="27">
        <v>8271100</v>
      </c>
      <c r="C199" s="19">
        <v>90000</v>
      </c>
      <c r="D199" s="19">
        <v>700</v>
      </c>
      <c r="E199" s="2">
        <v>30</v>
      </c>
      <c r="F199" s="10">
        <v>0</v>
      </c>
    </row>
    <row r="200" spans="1:6" x14ac:dyDescent="0.2">
      <c r="A200" s="17" t="s">
        <v>474</v>
      </c>
      <c r="B200" s="27">
        <v>8271100</v>
      </c>
      <c r="C200" s="19">
        <v>90000</v>
      </c>
      <c r="D200" s="19">
        <v>700</v>
      </c>
      <c r="E200" s="2">
        <v>30</v>
      </c>
      <c r="F200" s="10">
        <v>0</v>
      </c>
    </row>
    <row r="201" spans="1:6" x14ac:dyDescent="0.2">
      <c r="A201" s="17" t="s">
        <v>527</v>
      </c>
      <c r="B201" s="27">
        <v>8271100</v>
      </c>
      <c r="C201" s="19">
        <v>90000</v>
      </c>
      <c r="D201" s="19">
        <v>990</v>
      </c>
      <c r="E201" s="2">
        <v>30</v>
      </c>
      <c r="F201" s="10">
        <v>0</v>
      </c>
    </row>
    <row r="202" spans="1:6" x14ac:dyDescent="0.2">
      <c r="A202" s="17" t="s">
        <v>80</v>
      </c>
      <c r="B202" s="27">
        <v>8271100</v>
      </c>
      <c r="C202" s="19">
        <v>90000</v>
      </c>
      <c r="D202" s="19">
        <v>990</v>
      </c>
      <c r="E202" s="2">
        <v>30</v>
      </c>
      <c r="F202" s="10">
        <v>0</v>
      </c>
    </row>
    <row r="204" spans="1:6" x14ac:dyDescent="0.2">
      <c r="A204" s="17" t="s">
        <v>61</v>
      </c>
      <c r="B204" s="27">
        <v>8280000</v>
      </c>
      <c r="C204" s="19" t="s">
        <v>303</v>
      </c>
      <c r="D204" s="19" t="s">
        <v>15</v>
      </c>
      <c r="E204" s="2">
        <v>10</v>
      </c>
      <c r="F204" s="10">
        <v>0</v>
      </c>
    </row>
    <row r="205" spans="1:6" x14ac:dyDescent="0.2">
      <c r="A205" s="17" t="s">
        <v>62</v>
      </c>
      <c r="B205" s="27">
        <v>8281100</v>
      </c>
      <c r="C205" s="19">
        <v>90000</v>
      </c>
      <c r="D205" s="19" t="s">
        <v>15</v>
      </c>
      <c r="E205" s="2">
        <v>30</v>
      </c>
      <c r="F205" s="10">
        <v>0</v>
      </c>
    </row>
    <row r="206" spans="1:6" x14ac:dyDescent="0.2">
      <c r="A206" s="17" t="s">
        <v>58</v>
      </c>
      <c r="B206" s="18">
        <v>8391100</v>
      </c>
      <c r="C206" s="19" t="s">
        <v>303</v>
      </c>
      <c r="D206" s="19" t="s">
        <v>15</v>
      </c>
      <c r="E206" s="2">
        <v>10</v>
      </c>
      <c r="F206" s="10">
        <v>0</v>
      </c>
    </row>
    <row r="207" spans="1:6" x14ac:dyDescent="0.2">
      <c r="A207" s="17"/>
      <c r="B207" s="18"/>
      <c r="C207" s="2"/>
      <c r="D207" s="2"/>
      <c r="E207" s="2"/>
      <c r="F207" s="10"/>
    </row>
    <row r="208" spans="1:6" x14ac:dyDescent="0.2">
      <c r="A208" s="50" t="s">
        <v>48</v>
      </c>
      <c r="B208" s="21"/>
      <c r="C208" s="21"/>
      <c r="D208" s="21"/>
      <c r="E208" s="22"/>
      <c r="F208" s="50">
        <f>SUM(F209:F210)</f>
        <v>0</v>
      </c>
    </row>
    <row r="209" spans="1:6" x14ac:dyDescent="0.2">
      <c r="A209" s="26" t="s">
        <v>49</v>
      </c>
      <c r="B209" s="27">
        <v>7901100</v>
      </c>
      <c r="C209" s="19" t="s">
        <v>303</v>
      </c>
      <c r="D209" s="19" t="s">
        <v>15</v>
      </c>
      <c r="E209" s="2">
        <v>10</v>
      </c>
      <c r="F209" s="10">
        <v>0</v>
      </c>
    </row>
    <row r="210" spans="1:6" x14ac:dyDescent="0.2">
      <c r="A210" s="26" t="s">
        <v>50</v>
      </c>
      <c r="B210" s="27">
        <v>7779000</v>
      </c>
      <c r="C210" s="19" t="s">
        <v>302</v>
      </c>
      <c r="D210" s="19" t="s">
        <v>15</v>
      </c>
      <c r="E210" s="19">
        <v>10</v>
      </c>
      <c r="F210" s="10">
        <v>0</v>
      </c>
    </row>
    <row r="211" spans="1:6" x14ac:dyDescent="0.2">
      <c r="A211" s="26"/>
      <c r="B211" s="2"/>
      <c r="C211" s="2"/>
      <c r="D211" s="2"/>
      <c r="E211" s="2"/>
      <c r="F211" s="10"/>
    </row>
    <row r="212" spans="1:6" x14ac:dyDescent="0.2">
      <c r="A212" s="50" t="s">
        <v>56</v>
      </c>
      <c r="B212" s="21"/>
      <c r="C212" s="21"/>
      <c r="D212" s="21"/>
      <c r="E212" s="22"/>
      <c r="F212" s="50">
        <f>SUM(F213:F221)</f>
        <v>0</v>
      </c>
    </row>
    <row r="213" spans="1:6" x14ac:dyDescent="0.2">
      <c r="A213" s="26" t="s">
        <v>267</v>
      </c>
      <c r="B213" s="2">
        <v>7629000</v>
      </c>
      <c r="C213" s="19" t="s">
        <v>303</v>
      </c>
      <c r="D213" s="19" t="s">
        <v>15</v>
      </c>
      <c r="E213" s="2">
        <v>10</v>
      </c>
      <c r="F213" s="10">
        <v>0</v>
      </c>
    </row>
    <row r="214" spans="1:6" x14ac:dyDescent="0.2">
      <c r="A214" s="26" t="s">
        <v>268</v>
      </c>
      <c r="B214" s="2">
        <v>7629000</v>
      </c>
      <c r="C214" s="19">
        <v>90000</v>
      </c>
      <c r="D214" s="19" t="s">
        <v>15</v>
      </c>
      <c r="E214" s="2">
        <v>30</v>
      </c>
      <c r="F214" s="10">
        <v>0</v>
      </c>
    </row>
    <row r="215" spans="1:6" x14ac:dyDescent="0.2">
      <c r="A215" s="26" t="s">
        <v>110</v>
      </c>
      <c r="B215" s="2">
        <v>7730000</v>
      </c>
      <c r="C215" s="19" t="s">
        <v>303</v>
      </c>
      <c r="D215" s="19" t="s">
        <v>15</v>
      </c>
      <c r="E215" s="2">
        <v>10</v>
      </c>
      <c r="F215" s="10">
        <v>0</v>
      </c>
    </row>
    <row r="216" spans="1:6" x14ac:dyDescent="0.2">
      <c r="A216" s="26" t="s">
        <v>111</v>
      </c>
      <c r="B216" s="2">
        <v>7730000</v>
      </c>
      <c r="C216" s="19">
        <v>90000</v>
      </c>
      <c r="D216" s="19" t="s">
        <v>15</v>
      </c>
      <c r="E216" s="2">
        <v>30</v>
      </c>
      <c r="F216" s="10">
        <v>0</v>
      </c>
    </row>
    <row r="217" spans="1:6" x14ac:dyDescent="0.2">
      <c r="A217" s="26" t="s">
        <v>112</v>
      </c>
      <c r="B217" s="19" t="s">
        <v>25</v>
      </c>
      <c r="C217" s="19" t="s">
        <v>303</v>
      </c>
      <c r="D217" s="19" t="s">
        <v>15</v>
      </c>
      <c r="E217" s="2">
        <v>10</v>
      </c>
      <c r="F217" s="10">
        <v>0</v>
      </c>
    </row>
    <row r="218" spans="1:6" x14ac:dyDescent="0.2">
      <c r="A218" s="26" t="s">
        <v>113</v>
      </c>
      <c r="B218" s="19" t="s">
        <v>25</v>
      </c>
      <c r="C218" s="19">
        <v>90000</v>
      </c>
      <c r="D218" s="19" t="s">
        <v>15</v>
      </c>
      <c r="E218" s="2">
        <v>30</v>
      </c>
      <c r="F218" s="10">
        <v>0</v>
      </c>
    </row>
    <row r="219" spans="1:6" x14ac:dyDescent="0.2">
      <c r="A219" s="26" t="s">
        <v>114</v>
      </c>
      <c r="B219" s="2">
        <v>7730000</v>
      </c>
      <c r="C219" s="19">
        <v>90000</v>
      </c>
      <c r="D219" s="19" t="s">
        <v>15</v>
      </c>
      <c r="E219" s="2">
        <v>30</v>
      </c>
      <c r="F219" s="10">
        <v>0</v>
      </c>
    </row>
    <row r="220" spans="1:6" x14ac:dyDescent="0.2">
      <c r="A220" s="26" t="s">
        <v>115</v>
      </c>
      <c r="B220" s="2">
        <v>7759000</v>
      </c>
      <c r="C220" s="19" t="s">
        <v>304</v>
      </c>
      <c r="D220" s="19" t="s">
        <v>15</v>
      </c>
      <c r="E220" s="2">
        <v>10</v>
      </c>
      <c r="F220" s="10">
        <v>0</v>
      </c>
    </row>
    <row r="221" spans="1:6" x14ac:dyDescent="0.2">
      <c r="A221" s="26" t="s">
        <v>116</v>
      </c>
      <c r="B221" s="2">
        <v>7759000</v>
      </c>
      <c r="C221" s="19">
        <v>90000</v>
      </c>
      <c r="D221" s="19" t="s">
        <v>15</v>
      </c>
      <c r="E221" s="2">
        <v>30</v>
      </c>
      <c r="F221" s="10">
        <v>0</v>
      </c>
    </row>
    <row r="222" spans="1:6" x14ac:dyDescent="0.2">
      <c r="A222" s="26"/>
      <c r="B222" s="2"/>
      <c r="C222" s="2"/>
      <c r="D222" s="2"/>
      <c r="E222" s="2"/>
      <c r="F222" s="71"/>
    </row>
    <row r="223" spans="1:6" x14ac:dyDescent="0.2">
      <c r="A223" s="52"/>
      <c r="B223" s="29"/>
      <c r="C223" s="29"/>
      <c r="D223" s="29"/>
      <c r="E223" s="2"/>
      <c r="F223" s="72"/>
    </row>
    <row r="224" spans="1:6" x14ac:dyDescent="0.2">
      <c r="A224" s="53"/>
      <c r="B224" s="38"/>
      <c r="C224" s="54"/>
      <c r="D224" s="31"/>
      <c r="E224" s="2"/>
      <c r="F224" s="73"/>
    </row>
    <row r="225" spans="1:6" x14ac:dyDescent="0.2">
      <c r="A225" s="53"/>
      <c r="B225" s="31" t="s">
        <v>51</v>
      </c>
      <c r="C225" s="54"/>
      <c r="D225" s="31"/>
      <c r="E225" s="2"/>
      <c r="F225" s="74">
        <f>+F12</f>
        <v>0</v>
      </c>
    </row>
    <row r="226" spans="1:6" x14ac:dyDescent="0.2">
      <c r="A226" s="53"/>
      <c r="B226" s="31" t="s">
        <v>52</v>
      </c>
      <c r="C226" s="54"/>
      <c r="D226" s="31"/>
      <c r="E226" s="2"/>
      <c r="F226" s="74">
        <f>F140</f>
        <v>0</v>
      </c>
    </row>
    <row r="227" spans="1:6" x14ac:dyDescent="0.2">
      <c r="A227" s="55"/>
      <c r="B227" s="39" t="s">
        <v>53</v>
      </c>
      <c r="C227" s="54"/>
      <c r="D227" s="31"/>
      <c r="E227" s="2"/>
      <c r="F227" s="74">
        <f>F225-F226</f>
        <v>0</v>
      </c>
    </row>
    <row r="228" spans="1:6" x14ac:dyDescent="0.2">
      <c r="A228" s="56"/>
      <c r="B228" s="34"/>
      <c r="C228" s="34"/>
      <c r="D228" s="34"/>
      <c r="E228" s="2"/>
      <c r="F228" s="75"/>
    </row>
    <row r="229" spans="1:6" x14ac:dyDescent="0.2">
      <c r="A229" s="26"/>
      <c r="B229" s="2"/>
      <c r="C229" s="2"/>
      <c r="D229" s="2"/>
      <c r="E229" s="2"/>
      <c r="F229" s="71"/>
    </row>
    <row r="230" spans="1:6" x14ac:dyDescent="0.2">
      <c r="F230" s="67"/>
    </row>
    <row r="231" spans="1:6" x14ac:dyDescent="0.2">
      <c r="F231" s="67"/>
    </row>
    <row r="232" spans="1:6" x14ac:dyDescent="0.2">
      <c r="F232" s="67"/>
    </row>
    <row r="233" spans="1:6" x14ac:dyDescent="0.2">
      <c r="F233" s="67"/>
    </row>
    <row r="234" spans="1:6" x14ac:dyDescent="0.2">
      <c r="F234" s="67"/>
    </row>
    <row r="235" spans="1:6" x14ac:dyDescent="0.2">
      <c r="F235" s="67"/>
    </row>
    <row r="236" spans="1:6" x14ac:dyDescent="0.2">
      <c r="F236" s="67"/>
    </row>
    <row r="237" spans="1:6" x14ac:dyDescent="0.2">
      <c r="F237" s="67"/>
    </row>
    <row r="238" spans="1:6" x14ac:dyDescent="0.2">
      <c r="F238" s="67"/>
    </row>
    <row r="239" spans="1:6" x14ac:dyDescent="0.2">
      <c r="F239" s="67"/>
    </row>
    <row r="240" spans="1:6" x14ac:dyDescent="0.2">
      <c r="F240" s="67"/>
    </row>
    <row r="241" spans="6:6" x14ac:dyDescent="0.2">
      <c r="F241" s="67"/>
    </row>
    <row r="242" spans="6:6" x14ac:dyDescent="0.2">
      <c r="F242" s="67"/>
    </row>
    <row r="243" spans="6:6" x14ac:dyDescent="0.2">
      <c r="F243" s="67"/>
    </row>
    <row r="244" spans="6:6" x14ac:dyDescent="0.2">
      <c r="F244" s="67"/>
    </row>
    <row r="245" spans="6:6" x14ac:dyDescent="0.2">
      <c r="F245" s="67"/>
    </row>
    <row r="246" spans="6:6" x14ac:dyDescent="0.2">
      <c r="F246" s="67"/>
    </row>
    <row r="247" spans="6:6" x14ac:dyDescent="0.2">
      <c r="F247" s="67"/>
    </row>
    <row r="248" spans="6:6" x14ac:dyDescent="0.2">
      <c r="F248" s="67"/>
    </row>
    <row r="249" spans="6:6" x14ac:dyDescent="0.2">
      <c r="F249" s="67"/>
    </row>
    <row r="250" spans="6:6" x14ac:dyDescent="0.2">
      <c r="F250" s="67"/>
    </row>
    <row r="251" spans="6:6" x14ac:dyDescent="0.2">
      <c r="F251" s="67"/>
    </row>
    <row r="252" spans="6:6" x14ac:dyDescent="0.2">
      <c r="F252" s="67"/>
    </row>
    <row r="253" spans="6:6" x14ac:dyDescent="0.2">
      <c r="F253" s="67"/>
    </row>
    <row r="254" spans="6:6" x14ac:dyDescent="0.2">
      <c r="F254" s="67"/>
    </row>
    <row r="255" spans="6:6" x14ac:dyDescent="0.2">
      <c r="F255" s="67"/>
    </row>
    <row r="256" spans="6:6" x14ac:dyDescent="0.2">
      <c r="F256" s="67"/>
    </row>
    <row r="257" spans="6:6" x14ac:dyDescent="0.2">
      <c r="F257" s="67"/>
    </row>
    <row r="258" spans="6:6" x14ac:dyDescent="0.2">
      <c r="F258" s="67"/>
    </row>
    <row r="259" spans="6:6" x14ac:dyDescent="0.2">
      <c r="F259" s="67"/>
    </row>
    <row r="260" spans="6:6" x14ac:dyDescent="0.2">
      <c r="F260" s="67"/>
    </row>
    <row r="261" spans="6:6" x14ac:dyDescent="0.2">
      <c r="F261" s="67"/>
    </row>
    <row r="262" spans="6:6" x14ac:dyDescent="0.2">
      <c r="F262" s="67"/>
    </row>
    <row r="263" spans="6:6" x14ac:dyDescent="0.2">
      <c r="F263" s="67"/>
    </row>
    <row r="264" spans="6:6" x14ac:dyDescent="0.2">
      <c r="F264" s="67"/>
    </row>
    <row r="265" spans="6:6" x14ac:dyDescent="0.2">
      <c r="F265" s="67"/>
    </row>
    <row r="266" spans="6:6" x14ac:dyDescent="0.2">
      <c r="F266" s="67"/>
    </row>
    <row r="267" spans="6:6" x14ac:dyDescent="0.2">
      <c r="F267" s="67"/>
    </row>
    <row r="268" spans="6:6" x14ac:dyDescent="0.2">
      <c r="F268" s="67"/>
    </row>
    <row r="269" spans="6:6" x14ac:dyDescent="0.2">
      <c r="F269" s="67"/>
    </row>
    <row r="270" spans="6:6" x14ac:dyDescent="0.2">
      <c r="F270" s="67"/>
    </row>
    <row r="271" spans="6:6" x14ac:dyDescent="0.2">
      <c r="F271" s="67"/>
    </row>
    <row r="272" spans="6:6" x14ac:dyDescent="0.2">
      <c r="F272" s="67"/>
    </row>
    <row r="273" spans="6:6" x14ac:dyDescent="0.2">
      <c r="F273" s="67"/>
    </row>
    <row r="274" spans="6:6" x14ac:dyDescent="0.2">
      <c r="F274" s="67"/>
    </row>
    <row r="275" spans="6:6" x14ac:dyDescent="0.2">
      <c r="F275" s="67"/>
    </row>
    <row r="276" spans="6:6" x14ac:dyDescent="0.2">
      <c r="F276" s="67"/>
    </row>
    <row r="277" spans="6:6" x14ac:dyDescent="0.2">
      <c r="F277" s="67"/>
    </row>
    <row r="278" spans="6:6" x14ac:dyDescent="0.2">
      <c r="F278" s="67"/>
    </row>
    <row r="279" spans="6:6" x14ac:dyDescent="0.2">
      <c r="F279" s="67"/>
    </row>
    <row r="280" spans="6:6" x14ac:dyDescent="0.2">
      <c r="F280" s="67"/>
    </row>
    <row r="281" spans="6:6" x14ac:dyDescent="0.2">
      <c r="F281" s="67"/>
    </row>
    <row r="282" spans="6:6" x14ac:dyDescent="0.2">
      <c r="F282" s="67"/>
    </row>
    <row r="283" spans="6:6" x14ac:dyDescent="0.2">
      <c r="F283" s="67"/>
    </row>
    <row r="284" spans="6:6" x14ac:dyDescent="0.2">
      <c r="F284" s="67"/>
    </row>
    <row r="285" spans="6:6" x14ac:dyDescent="0.2">
      <c r="F285" s="67"/>
    </row>
    <row r="286" spans="6:6" x14ac:dyDescent="0.2">
      <c r="F286" s="67"/>
    </row>
    <row r="287" spans="6:6" x14ac:dyDescent="0.2">
      <c r="F287" s="67"/>
    </row>
    <row r="288" spans="6:6" x14ac:dyDescent="0.2">
      <c r="F288" s="67"/>
    </row>
    <row r="289" spans="6:6" x14ac:dyDescent="0.2">
      <c r="F289" s="67"/>
    </row>
    <row r="290" spans="6:6" x14ac:dyDescent="0.2">
      <c r="F290" s="67"/>
    </row>
    <row r="291" spans="6:6" x14ac:dyDescent="0.2">
      <c r="F291" s="67"/>
    </row>
    <row r="292" spans="6:6" x14ac:dyDescent="0.2">
      <c r="F292" s="67"/>
    </row>
    <row r="293" spans="6:6" x14ac:dyDescent="0.2">
      <c r="F293" s="67"/>
    </row>
    <row r="294" spans="6:6" x14ac:dyDescent="0.2">
      <c r="F294" s="67"/>
    </row>
    <row r="295" spans="6:6" x14ac:dyDescent="0.2">
      <c r="F295" s="67"/>
    </row>
    <row r="296" spans="6:6" x14ac:dyDescent="0.2">
      <c r="F296" s="67"/>
    </row>
    <row r="297" spans="6:6" x14ac:dyDescent="0.2">
      <c r="F297" s="67"/>
    </row>
    <row r="298" spans="6:6" x14ac:dyDescent="0.2">
      <c r="F298" s="67"/>
    </row>
    <row r="299" spans="6:6" x14ac:dyDescent="0.2">
      <c r="F299" s="67"/>
    </row>
    <row r="300" spans="6:6" x14ac:dyDescent="0.2">
      <c r="F300" s="67"/>
    </row>
    <row r="301" spans="6:6" x14ac:dyDescent="0.2">
      <c r="F301" s="67"/>
    </row>
    <row r="302" spans="6:6" x14ac:dyDescent="0.2">
      <c r="F302" s="67"/>
    </row>
    <row r="303" spans="6:6" x14ac:dyDescent="0.2">
      <c r="F303" s="67"/>
    </row>
    <row r="304" spans="6:6" x14ac:dyDescent="0.2">
      <c r="F304" s="67"/>
    </row>
    <row r="305" spans="6:6" x14ac:dyDescent="0.2">
      <c r="F305" s="67"/>
    </row>
    <row r="306" spans="6:6" x14ac:dyDescent="0.2">
      <c r="F306" s="67"/>
    </row>
    <row r="307" spans="6:6" x14ac:dyDescent="0.2">
      <c r="F307" s="67"/>
    </row>
    <row r="308" spans="6:6" x14ac:dyDescent="0.2">
      <c r="F308" s="67"/>
    </row>
    <row r="309" spans="6:6" x14ac:dyDescent="0.2">
      <c r="F309" s="67"/>
    </row>
    <row r="310" spans="6:6" x14ac:dyDescent="0.2">
      <c r="F310" s="67"/>
    </row>
    <row r="311" spans="6:6" x14ac:dyDescent="0.2">
      <c r="F311" s="67"/>
    </row>
    <row r="312" spans="6:6" x14ac:dyDescent="0.2">
      <c r="F312" s="67"/>
    </row>
    <row r="313" spans="6:6" x14ac:dyDescent="0.2">
      <c r="F313" s="67"/>
    </row>
    <row r="314" spans="6:6" x14ac:dyDescent="0.2">
      <c r="F314" s="67"/>
    </row>
    <row r="315" spans="6:6" x14ac:dyDescent="0.2">
      <c r="F315" s="67"/>
    </row>
    <row r="316" spans="6:6" x14ac:dyDescent="0.2">
      <c r="F316" s="67"/>
    </row>
    <row r="317" spans="6:6" x14ac:dyDescent="0.2">
      <c r="F317" s="67"/>
    </row>
    <row r="318" spans="6:6" x14ac:dyDescent="0.2">
      <c r="F318" s="67"/>
    </row>
    <row r="319" spans="6:6" x14ac:dyDescent="0.2">
      <c r="F319" s="67"/>
    </row>
    <row r="320" spans="6:6" x14ac:dyDescent="0.2">
      <c r="F320" s="67"/>
    </row>
    <row r="321" spans="6:6" x14ac:dyDescent="0.2">
      <c r="F321" s="67"/>
    </row>
    <row r="322" spans="6:6" x14ac:dyDescent="0.2">
      <c r="F322" s="67"/>
    </row>
    <row r="323" spans="6:6" x14ac:dyDescent="0.2">
      <c r="F323" s="67"/>
    </row>
    <row r="324" spans="6:6" x14ac:dyDescent="0.2">
      <c r="F324" s="67"/>
    </row>
    <row r="325" spans="6:6" x14ac:dyDescent="0.2">
      <c r="F325" s="67"/>
    </row>
    <row r="326" spans="6:6" x14ac:dyDescent="0.2">
      <c r="F326" s="67"/>
    </row>
    <row r="327" spans="6:6" x14ac:dyDescent="0.2">
      <c r="F327" s="67"/>
    </row>
    <row r="328" spans="6:6" x14ac:dyDescent="0.2">
      <c r="F328" s="67"/>
    </row>
    <row r="329" spans="6:6" x14ac:dyDescent="0.2">
      <c r="F329" s="67"/>
    </row>
    <row r="330" spans="6:6" x14ac:dyDescent="0.2">
      <c r="F330" s="67"/>
    </row>
    <row r="331" spans="6:6" x14ac:dyDescent="0.2">
      <c r="F331" s="67"/>
    </row>
    <row r="332" spans="6:6" x14ac:dyDescent="0.2">
      <c r="F332" s="67"/>
    </row>
    <row r="333" spans="6:6" x14ac:dyDescent="0.2">
      <c r="F333" s="67"/>
    </row>
    <row r="334" spans="6:6" x14ac:dyDescent="0.2">
      <c r="F334" s="67"/>
    </row>
    <row r="335" spans="6:6" x14ac:dyDescent="0.2">
      <c r="F335" s="67"/>
    </row>
    <row r="336" spans="6:6" x14ac:dyDescent="0.2">
      <c r="F336" s="67"/>
    </row>
    <row r="337" spans="6:6" x14ac:dyDescent="0.2">
      <c r="F337" s="67"/>
    </row>
    <row r="338" spans="6:6" x14ac:dyDescent="0.2">
      <c r="F338" s="67"/>
    </row>
    <row r="339" spans="6:6" x14ac:dyDescent="0.2">
      <c r="F339" s="67"/>
    </row>
    <row r="340" spans="6:6" x14ac:dyDescent="0.2">
      <c r="F340" s="67"/>
    </row>
    <row r="341" spans="6:6" x14ac:dyDescent="0.2">
      <c r="F341" s="67"/>
    </row>
    <row r="342" spans="6:6" x14ac:dyDescent="0.2">
      <c r="F342" s="67"/>
    </row>
    <row r="343" spans="6:6" x14ac:dyDescent="0.2">
      <c r="F343" s="67"/>
    </row>
    <row r="344" spans="6:6" x14ac:dyDescent="0.2">
      <c r="F344" s="67"/>
    </row>
    <row r="345" spans="6:6" x14ac:dyDescent="0.2">
      <c r="F345" s="67"/>
    </row>
    <row r="346" spans="6:6" x14ac:dyDescent="0.2">
      <c r="F346" s="67"/>
    </row>
    <row r="347" spans="6:6" x14ac:dyDescent="0.2">
      <c r="F347" s="67"/>
    </row>
    <row r="348" spans="6:6" x14ac:dyDescent="0.2">
      <c r="F348" s="67"/>
    </row>
    <row r="349" spans="6:6" x14ac:dyDescent="0.2">
      <c r="F349" s="67"/>
    </row>
    <row r="350" spans="6:6" x14ac:dyDescent="0.2">
      <c r="F350" s="67"/>
    </row>
    <row r="351" spans="6:6" x14ac:dyDescent="0.2">
      <c r="F351" s="67"/>
    </row>
    <row r="352" spans="6:6" x14ac:dyDescent="0.2">
      <c r="F352" s="67"/>
    </row>
    <row r="353" spans="6:6" x14ac:dyDescent="0.2">
      <c r="F353" s="67"/>
    </row>
    <row r="354" spans="6:6" x14ac:dyDescent="0.2">
      <c r="F354" s="67"/>
    </row>
    <row r="355" spans="6:6" x14ac:dyDescent="0.2">
      <c r="F355" s="67"/>
    </row>
    <row r="356" spans="6:6" x14ac:dyDescent="0.2">
      <c r="F356" s="67"/>
    </row>
    <row r="357" spans="6:6" x14ac:dyDescent="0.2">
      <c r="F357" s="67"/>
    </row>
    <row r="358" spans="6:6" x14ac:dyDescent="0.2">
      <c r="F358" s="67"/>
    </row>
    <row r="359" spans="6:6" x14ac:dyDescent="0.2">
      <c r="F359" s="67"/>
    </row>
    <row r="360" spans="6:6" x14ac:dyDescent="0.2">
      <c r="F360" s="67"/>
    </row>
    <row r="361" spans="6:6" x14ac:dyDescent="0.2">
      <c r="F361" s="67"/>
    </row>
    <row r="362" spans="6:6" x14ac:dyDescent="0.2">
      <c r="F362" s="67"/>
    </row>
    <row r="363" spans="6:6" x14ac:dyDescent="0.2">
      <c r="F363" s="67"/>
    </row>
    <row r="364" spans="6:6" x14ac:dyDescent="0.2">
      <c r="F364" s="67"/>
    </row>
    <row r="365" spans="6:6" x14ac:dyDescent="0.2">
      <c r="F365" s="67"/>
    </row>
    <row r="366" spans="6:6" x14ac:dyDescent="0.2">
      <c r="F366" s="67"/>
    </row>
    <row r="367" spans="6:6" x14ac:dyDescent="0.2">
      <c r="F367" s="67"/>
    </row>
    <row r="368" spans="6:6" x14ac:dyDescent="0.2">
      <c r="F368" s="67"/>
    </row>
    <row r="369" spans="6:6" x14ac:dyDescent="0.2">
      <c r="F369" s="67"/>
    </row>
    <row r="370" spans="6:6" x14ac:dyDescent="0.2">
      <c r="F370" s="67"/>
    </row>
    <row r="371" spans="6:6" x14ac:dyDescent="0.2">
      <c r="F371" s="67"/>
    </row>
    <row r="372" spans="6:6" x14ac:dyDescent="0.2">
      <c r="F372" s="67"/>
    </row>
    <row r="373" spans="6:6" x14ac:dyDescent="0.2">
      <c r="F373" s="67"/>
    </row>
    <row r="374" spans="6:6" x14ac:dyDescent="0.2">
      <c r="F374" s="67"/>
    </row>
    <row r="375" spans="6:6" x14ac:dyDescent="0.2">
      <c r="F375" s="67"/>
    </row>
    <row r="376" spans="6:6" x14ac:dyDescent="0.2">
      <c r="F376" s="67"/>
    </row>
    <row r="377" spans="6:6" x14ac:dyDescent="0.2">
      <c r="F377" s="67"/>
    </row>
    <row r="378" spans="6:6" x14ac:dyDescent="0.2">
      <c r="F378" s="67"/>
    </row>
    <row r="379" spans="6:6" x14ac:dyDescent="0.2">
      <c r="F379" s="67"/>
    </row>
    <row r="380" spans="6:6" x14ac:dyDescent="0.2">
      <c r="F380" s="67"/>
    </row>
    <row r="381" spans="6:6" x14ac:dyDescent="0.2">
      <c r="F381" s="67"/>
    </row>
    <row r="382" spans="6:6" x14ac:dyDescent="0.2">
      <c r="F382" s="67"/>
    </row>
    <row r="383" spans="6:6" x14ac:dyDescent="0.2">
      <c r="F383" s="67"/>
    </row>
    <row r="384" spans="6:6" x14ac:dyDescent="0.2">
      <c r="F384" s="67"/>
    </row>
    <row r="385" spans="6:6" x14ac:dyDescent="0.2">
      <c r="F385" s="67"/>
    </row>
    <row r="386" spans="6:6" x14ac:dyDescent="0.2">
      <c r="F386" s="67"/>
    </row>
    <row r="387" spans="6:6" x14ac:dyDescent="0.2">
      <c r="F387" s="67"/>
    </row>
    <row r="388" spans="6:6" x14ac:dyDescent="0.2">
      <c r="F388" s="67"/>
    </row>
    <row r="389" spans="6:6" x14ac:dyDescent="0.2">
      <c r="F389" s="67"/>
    </row>
    <row r="390" spans="6:6" x14ac:dyDescent="0.2">
      <c r="F390" s="67"/>
    </row>
    <row r="391" spans="6:6" x14ac:dyDescent="0.2">
      <c r="F391" s="67"/>
    </row>
    <row r="392" spans="6:6" x14ac:dyDescent="0.2">
      <c r="F392" s="67"/>
    </row>
    <row r="393" spans="6:6" x14ac:dyDescent="0.2">
      <c r="F393" s="67"/>
    </row>
    <row r="394" spans="6:6" x14ac:dyDescent="0.2">
      <c r="F394" s="67"/>
    </row>
    <row r="395" spans="6:6" x14ac:dyDescent="0.2">
      <c r="F395" s="67"/>
    </row>
    <row r="396" spans="6:6" x14ac:dyDescent="0.2">
      <c r="F396" s="67"/>
    </row>
    <row r="397" spans="6:6" x14ac:dyDescent="0.2">
      <c r="F397" s="67"/>
    </row>
    <row r="398" spans="6:6" x14ac:dyDescent="0.2">
      <c r="F398" s="67"/>
    </row>
    <row r="399" spans="6:6" x14ac:dyDescent="0.2">
      <c r="F399" s="67"/>
    </row>
    <row r="400" spans="6:6" x14ac:dyDescent="0.2">
      <c r="F400" s="67"/>
    </row>
    <row r="401" spans="6:6" x14ac:dyDescent="0.2">
      <c r="F401" s="67"/>
    </row>
    <row r="402" spans="6:6" x14ac:dyDescent="0.2">
      <c r="F402" s="67"/>
    </row>
    <row r="403" spans="6:6" x14ac:dyDescent="0.2">
      <c r="F403" s="67"/>
    </row>
    <row r="404" spans="6:6" x14ac:dyDescent="0.2">
      <c r="F404" s="67"/>
    </row>
    <row r="405" spans="6:6" x14ac:dyDescent="0.2">
      <c r="F405" s="67"/>
    </row>
    <row r="406" spans="6:6" x14ac:dyDescent="0.2">
      <c r="F406" s="67"/>
    </row>
    <row r="407" spans="6:6" x14ac:dyDescent="0.2">
      <c r="F407" s="67"/>
    </row>
    <row r="408" spans="6:6" x14ac:dyDescent="0.2">
      <c r="F408" s="67"/>
    </row>
    <row r="409" spans="6:6" x14ac:dyDescent="0.2">
      <c r="F409" s="67"/>
    </row>
    <row r="410" spans="6:6" x14ac:dyDescent="0.2">
      <c r="F410" s="67"/>
    </row>
    <row r="411" spans="6:6" x14ac:dyDescent="0.2">
      <c r="F411" s="67"/>
    </row>
    <row r="412" spans="6:6" x14ac:dyDescent="0.2">
      <c r="F412" s="67"/>
    </row>
    <row r="413" spans="6:6" x14ac:dyDescent="0.2">
      <c r="F413" s="67"/>
    </row>
    <row r="414" spans="6:6" x14ac:dyDescent="0.2">
      <c r="F414" s="67"/>
    </row>
    <row r="415" spans="6:6" x14ac:dyDescent="0.2">
      <c r="F415" s="67"/>
    </row>
    <row r="416" spans="6:6" x14ac:dyDescent="0.2">
      <c r="F416" s="67"/>
    </row>
    <row r="417" spans="6:6" x14ac:dyDescent="0.2">
      <c r="F417" s="67"/>
    </row>
    <row r="418" spans="6:6" x14ac:dyDescent="0.2">
      <c r="F418" s="67"/>
    </row>
    <row r="419" spans="6:6" x14ac:dyDescent="0.2">
      <c r="F419" s="67"/>
    </row>
    <row r="420" spans="6:6" x14ac:dyDescent="0.2">
      <c r="F420" s="67"/>
    </row>
    <row r="421" spans="6:6" x14ac:dyDescent="0.2">
      <c r="F421" s="67"/>
    </row>
    <row r="422" spans="6:6" x14ac:dyDescent="0.2">
      <c r="F422" s="67"/>
    </row>
    <row r="423" spans="6:6" x14ac:dyDescent="0.2">
      <c r="F423" s="67"/>
    </row>
    <row r="424" spans="6:6" x14ac:dyDescent="0.2">
      <c r="F424" s="67"/>
    </row>
    <row r="425" spans="6:6" x14ac:dyDescent="0.2">
      <c r="F425" s="67"/>
    </row>
    <row r="426" spans="6:6" x14ac:dyDescent="0.2">
      <c r="F426" s="67"/>
    </row>
    <row r="427" spans="6:6" x14ac:dyDescent="0.2">
      <c r="F427" s="67"/>
    </row>
    <row r="428" spans="6:6" x14ac:dyDescent="0.2">
      <c r="F428" s="67"/>
    </row>
    <row r="429" spans="6:6" x14ac:dyDescent="0.2">
      <c r="F429" s="67"/>
    </row>
    <row r="430" spans="6:6" x14ac:dyDescent="0.2">
      <c r="F430" s="67"/>
    </row>
    <row r="431" spans="6:6" x14ac:dyDescent="0.2">
      <c r="F431" s="67"/>
    </row>
    <row r="432" spans="6:6" x14ac:dyDescent="0.2">
      <c r="F432" s="67"/>
    </row>
    <row r="433" spans="6:6" x14ac:dyDescent="0.2">
      <c r="F433" s="67"/>
    </row>
    <row r="434" spans="6:6" x14ac:dyDescent="0.2">
      <c r="F434" s="67"/>
    </row>
    <row r="435" spans="6:6" x14ac:dyDescent="0.2">
      <c r="F435" s="67"/>
    </row>
    <row r="436" spans="6:6" x14ac:dyDescent="0.2">
      <c r="F436" s="67"/>
    </row>
    <row r="437" spans="6:6" x14ac:dyDescent="0.2">
      <c r="F437" s="67"/>
    </row>
    <row r="438" spans="6:6" x14ac:dyDescent="0.2">
      <c r="F438" s="67"/>
    </row>
    <row r="439" spans="6:6" x14ac:dyDescent="0.2">
      <c r="F439" s="67"/>
    </row>
    <row r="440" spans="6:6" x14ac:dyDescent="0.2">
      <c r="F440" s="67"/>
    </row>
    <row r="441" spans="6:6" x14ac:dyDescent="0.2">
      <c r="F441" s="67"/>
    </row>
    <row r="442" spans="6:6" x14ac:dyDescent="0.2">
      <c r="F442" s="67"/>
    </row>
    <row r="443" spans="6:6" x14ac:dyDescent="0.2">
      <c r="F443" s="67"/>
    </row>
    <row r="444" spans="6:6" x14ac:dyDescent="0.2">
      <c r="F444" s="67"/>
    </row>
    <row r="445" spans="6:6" x14ac:dyDescent="0.2">
      <c r="F445" s="67"/>
    </row>
    <row r="446" spans="6:6" x14ac:dyDescent="0.2">
      <c r="F446" s="67"/>
    </row>
    <row r="447" spans="6:6" x14ac:dyDescent="0.2">
      <c r="F447" s="67"/>
    </row>
    <row r="448" spans="6:6" x14ac:dyDescent="0.2">
      <c r="F448" s="67"/>
    </row>
    <row r="449" spans="6:6" x14ac:dyDescent="0.2">
      <c r="F449" s="67"/>
    </row>
    <row r="450" spans="6:6" x14ac:dyDescent="0.2">
      <c r="F450" s="67"/>
    </row>
    <row r="451" spans="6:6" x14ac:dyDescent="0.2">
      <c r="F451" s="67"/>
    </row>
    <row r="452" spans="6:6" x14ac:dyDescent="0.2">
      <c r="F452" s="67"/>
    </row>
    <row r="453" spans="6:6" x14ac:dyDescent="0.2">
      <c r="F453" s="67"/>
    </row>
    <row r="454" spans="6:6" x14ac:dyDescent="0.2">
      <c r="F454" s="67"/>
    </row>
    <row r="455" spans="6:6" x14ac:dyDescent="0.2">
      <c r="F455" s="67"/>
    </row>
    <row r="456" spans="6:6" x14ac:dyDescent="0.2">
      <c r="F456" s="67"/>
    </row>
    <row r="457" spans="6:6" x14ac:dyDescent="0.2">
      <c r="F457" s="67"/>
    </row>
    <row r="458" spans="6:6" x14ac:dyDescent="0.2">
      <c r="F458" s="67"/>
    </row>
    <row r="459" spans="6:6" x14ac:dyDescent="0.2">
      <c r="F459" s="67"/>
    </row>
    <row r="460" spans="6:6" x14ac:dyDescent="0.2">
      <c r="F460" s="67"/>
    </row>
    <row r="461" spans="6:6" x14ac:dyDescent="0.2">
      <c r="F461" s="67"/>
    </row>
    <row r="462" spans="6:6" x14ac:dyDescent="0.2">
      <c r="F462" s="67"/>
    </row>
    <row r="463" spans="6:6" x14ac:dyDescent="0.2">
      <c r="F463" s="67"/>
    </row>
    <row r="464" spans="6:6" x14ac:dyDescent="0.2">
      <c r="F464" s="67"/>
    </row>
    <row r="465" spans="6:6" x14ac:dyDescent="0.2">
      <c r="F465" s="67"/>
    </row>
    <row r="466" spans="6:6" x14ac:dyDescent="0.2">
      <c r="F466" s="67"/>
    </row>
    <row r="467" spans="6:6" x14ac:dyDescent="0.2">
      <c r="F467" s="67"/>
    </row>
    <row r="468" spans="6:6" x14ac:dyDescent="0.2">
      <c r="F468" s="67"/>
    </row>
    <row r="469" spans="6:6" x14ac:dyDescent="0.2">
      <c r="F469" s="67"/>
    </row>
    <row r="470" spans="6:6" x14ac:dyDescent="0.2">
      <c r="F470" s="67"/>
    </row>
    <row r="471" spans="6:6" x14ac:dyDescent="0.2">
      <c r="F471" s="67"/>
    </row>
    <row r="472" spans="6:6" x14ac:dyDescent="0.2">
      <c r="F472" s="67"/>
    </row>
    <row r="473" spans="6:6" x14ac:dyDescent="0.2">
      <c r="F473" s="67"/>
    </row>
    <row r="474" spans="6:6" x14ac:dyDescent="0.2">
      <c r="F474" s="67"/>
    </row>
    <row r="475" spans="6:6" x14ac:dyDescent="0.2">
      <c r="F475" s="67"/>
    </row>
    <row r="476" spans="6:6" x14ac:dyDescent="0.2">
      <c r="F476" s="67"/>
    </row>
    <row r="477" spans="6:6" x14ac:dyDescent="0.2">
      <c r="F477" s="67"/>
    </row>
    <row r="478" spans="6:6" x14ac:dyDescent="0.2">
      <c r="F478" s="67"/>
    </row>
    <row r="479" spans="6:6" x14ac:dyDescent="0.2">
      <c r="F479" s="67"/>
    </row>
    <row r="480" spans="6:6" x14ac:dyDescent="0.2">
      <c r="F480" s="67"/>
    </row>
    <row r="481" spans="6:6" x14ac:dyDescent="0.2">
      <c r="F481" s="67"/>
    </row>
    <row r="482" spans="6:6" x14ac:dyDescent="0.2">
      <c r="F482" s="67"/>
    </row>
    <row r="483" spans="6:6" x14ac:dyDescent="0.2">
      <c r="F483" s="67"/>
    </row>
    <row r="484" spans="6:6" x14ac:dyDescent="0.2">
      <c r="F484" s="67"/>
    </row>
    <row r="485" spans="6:6" x14ac:dyDescent="0.2">
      <c r="F485" s="67"/>
    </row>
    <row r="486" spans="6:6" x14ac:dyDescent="0.2">
      <c r="F486" s="67"/>
    </row>
    <row r="487" spans="6:6" x14ac:dyDescent="0.2">
      <c r="F487" s="67"/>
    </row>
    <row r="488" spans="6:6" x14ac:dyDescent="0.2">
      <c r="F488" s="67"/>
    </row>
    <row r="489" spans="6:6" x14ac:dyDescent="0.2">
      <c r="F489" s="67"/>
    </row>
    <row r="490" spans="6:6" x14ac:dyDescent="0.2">
      <c r="F490" s="67"/>
    </row>
    <row r="491" spans="6:6" x14ac:dyDescent="0.2">
      <c r="F491" s="67"/>
    </row>
    <row r="492" spans="6:6" x14ac:dyDescent="0.2">
      <c r="F492" s="67"/>
    </row>
    <row r="493" spans="6:6" x14ac:dyDescent="0.2">
      <c r="F493" s="67"/>
    </row>
    <row r="494" spans="6:6" x14ac:dyDescent="0.2">
      <c r="F494" s="67"/>
    </row>
    <row r="495" spans="6:6" x14ac:dyDescent="0.2">
      <c r="F495" s="67"/>
    </row>
    <row r="496" spans="6:6" x14ac:dyDescent="0.2">
      <c r="F496" s="67"/>
    </row>
    <row r="497" spans="6:6" x14ac:dyDescent="0.2">
      <c r="F497" s="67"/>
    </row>
    <row r="498" spans="6:6" x14ac:dyDescent="0.2">
      <c r="F498" s="67"/>
    </row>
    <row r="499" spans="6:6" x14ac:dyDescent="0.2">
      <c r="F499" s="67"/>
    </row>
    <row r="500" spans="6:6" x14ac:dyDescent="0.2">
      <c r="F500" s="67"/>
    </row>
    <row r="501" spans="6:6" x14ac:dyDescent="0.2">
      <c r="F501" s="67"/>
    </row>
    <row r="502" spans="6:6" x14ac:dyDescent="0.2">
      <c r="F502" s="67"/>
    </row>
    <row r="503" spans="6:6" x14ac:dyDescent="0.2">
      <c r="F503" s="67"/>
    </row>
    <row r="504" spans="6:6" x14ac:dyDescent="0.2">
      <c r="F504" s="67"/>
    </row>
    <row r="505" spans="6:6" x14ac:dyDescent="0.2">
      <c r="F505" s="67"/>
    </row>
    <row r="506" spans="6:6" x14ac:dyDescent="0.2">
      <c r="F506" s="67"/>
    </row>
    <row r="507" spans="6:6" x14ac:dyDescent="0.2">
      <c r="F507" s="67"/>
    </row>
    <row r="508" spans="6:6" x14ac:dyDescent="0.2">
      <c r="F508" s="67"/>
    </row>
    <row r="509" spans="6:6" x14ac:dyDescent="0.2">
      <c r="F509" s="67"/>
    </row>
    <row r="510" spans="6:6" x14ac:dyDescent="0.2">
      <c r="F510" s="67"/>
    </row>
    <row r="511" spans="6:6" x14ac:dyDescent="0.2">
      <c r="F511" s="67"/>
    </row>
    <row r="512" spans="6:6" x14ac:dyDescent="0.2">
      <c r="F512" s="67"/>
    </row>
    <row r="513" spans="6:6" x14ac:dyDescent="0.2">
      <c r="F513" s="67"/>
    </row>
    <row r="514" spans="6:6" x14ac:dyDescent="0.2">
      <c r="F514" s="67"/>
    </row>
    <row r="515" spans="6:6" x14ac:dyDescent="0.2">
      <c r="F515" s="67"/>
    </row>
    <row r="516" spans="6:6" x14ac:dyDescent="0.2">
      <c r="F516" s="67"/>
    </row>
    <row r="517" spans="6:6" x14ac:dyDescent="0.2">
      <c r="F517" s="67"/>
    </row>
    <row r="518" spans="6:6" x14ac:dyDescent="0.2">
      <c r="F518" s="67"/>
    </row>
    <row r="519" spans="6:6" x14ac:dyDescent="0.2">
      <c r="F519" s="67"/>
    </row>
    <row r="520" spans="6:6" x14ac:dyDescent="0.2">
      <c r="F520" s="67"/>
    </row>
    <row r="521" spans="6:6" x14ac:dyDescent="0.2">
      <c r="F521" s="67"/>
    </row>
    <row r="522" spans="6:6" x14ac:dyDescent="0.2">
      <c r="F522" s="67"/>
    </row>
    <row r="523" spans="6:6" x14ac:dyDescent="0.2">
      <c r="F523" s="67"/>
    </row>
    <row r="524" spans="6:6" x14ac:dyDescent="0.2">
      <c r="F524" s="67"/>
    </row>
    <row r="525" spans="6:6" x14ac:dyDescent="0.2">
      <c r="F525" s="67"/>
    </row>
    <row r="526" spans="6:6" x14ac:dyDescent="0.2">
      <c r="F526" s="67"/>
    </row>
    <row r="527" spans="6:6" x14ac:dyDescent="0.2">
      <c r="F527" s="67"/>
    </row>
    <row r="528" spans="6:6" x14ac:dyDescent="0.2">
      <c r="F528" s="67"/>
    </row>
    <row r="529" spans="6:6" x14ac:dyDescent="0.2">
      <c r="F529" s="67"/>
    </row>
    <row r="530" spans="6:6" x14ac:dyDescent="0.2">
      <c r="F530" s="67"/>
    </row>
    <row r="531" spans="6:6" x14ac:dyDescent="0.2">
      <c r="F531" s="67"/>
    </row>
    <row r="532" spans="6:6" x14ac:dyDescent="0.2">
      <c r="F532" s="67"/>
    </row>
    <row r="533" spans="6:6" x14ac:dyDescent="0.2">
      <c r="F533" s="67"/>
    </row>
    <row r="534" spans="6:6" x14ac:dyDescent="0.2">
      <c r="F534" s="67"/>
    </row>
    <row r="535" spans="6:6" x14ac:dyDescent="0.2">
      <c r="F535" s="67"/>
    </row>
    <row r="536" spans="6:6" x14ac:dyDescent="0.2">
      <c r="F536" s="67"/>
    </row>
    <row r="537" spans="6:6" x14ac:dyDescent="0.2">
      <c r="F537" s="67"/>
    </row>
    <row r="538" spans="6:6" x14ac:dyDescent="0.2">
      <c r="F538" s="67"/>
    </row>
    <row r="539" spans="6:6" x14ac:dyDescent="0.2">
      <c r="F539" s="67"/>
    </row>
    <row r="540" spans="6:6" x14ac:dyDescent="0.2">
      <c r="F540" s="67"/>
    </row>
    <row r="541" spans="6:6" x14ac:dyDescent="0.2">
      <c r="F541" s="67"/>
    </row>
    <row r="542" spans="6:6" x14ac:dyDescent="0.2">
      <c r="F542" s="67"/>
    </row>
    <row r="543" spans="6:6" x14ac:dyDescent="0.2">
      <c r="F543" s="67"/>
    </row>
    <row r="544" spans="6:6" x14ac:dyDescent="0.2">
      <c r="F544" s="67"/>
    </row>
    <row r="545" spans="6:6" x14ac:dyDescent="0.2">
      <c r="F545" s="67"/>
    </row>
    <row r="546" spans="6:6" x14ac:dyDescent="0.2">
      <c r="F546" s="67"/>
    </row>
    <row r="547" spans="6:6" x14ac:dyDescent="0.2">
      <c r="F547" s="67"/>
    </row>
    <row r="548" spans="6:6" x14ac:dyDescent="0.2">
      <c r="F548" s="67"/>
    </row>
    <row r="549" spans="6:6" x14ac:dyDescent="0.2">
      <c r="F549" s="67"/>
    </row>
    <row r="550" spans="6:6" x14ac:dyDescent="0.2">
      <c r="F550" s="67"/>
    </row>
    <row r="551" spans="6:6" x14ac:dyDescent="0.2">
      <c r="F551" s="67"/>
    </row>
    <row r="552" spans="6:6" x14ac:dyDescent="0.2">
      <c r="F552" s="67"/>
    </row>
    <row r="553" spans="6:6" x14ac:dyDescent="0.2">
      <c r="F553" s="67"/>
    </row>
    <row r="554" spans="6:6" x14ac:dyDescent="0.2">
      <c r="F554" s="67"/>
    </row>
    <row r="555" spans="6:6" x14ac:dyDescent="0.2">
      <c r="F555" s="67"/>
    </row>
    <row r="556" spans="6:6" x14ac:dyDescent="0.2">
      <c r="F556" s="67"/>
    </row>
    <row r="557" spans="6:6" x14ac:dyDescent="0.2">
      <c r="F557" s="67"/>
    </row>
    <row r="558" spans="6:6" x14ac:dyDescent="0.2">
      <c r="F558" s="67"/>
    </row>
    <row r="559" spans="6:6" x14ac:dyDescent="0.2">
      <c r="F559" s="67"/>
    </row>
    <row r="560" spans="6:6" x14ac:dyDescent="0.2">
      <c r="F560" s="67"/>
    </row>
    <row r="561" spans="6:6" x14ac:dyDescent="0.2">
      <c r="F561" s="67"/>
    </row>
    <row r="562" spans="6:6" x14ac:dyDescent="0.2">
      <c r="F562" s="67"/>
    </row>
    <row r="563" spans="6:6" x14ac:dyDescent="0.2">
      <c r="F563" s="67"/>
    </row>
    <row r="564" spans="6:6" x14ac:dyDescent="0.2">
      <c r="F564" s="67"/>
    </row>
    <row r="565" spans="6:6" x14ac:dyDescent="0.2">
      <c r="F565" s="67"/>
    </row>
    <row r="566" spans="6:6" x14ac:dyDescent="0.2">
      <c r="F566" s="67"/>
    </row>
    <row r="567" spans="6:6" x14ac:dyDescent="0.2">
      <c r="F567" s="67"/>
    </row>
    <row r="568" spans="6:6" x14ac:dyDescent="0.2">
      <c r="F568" s="67"/>
    </row>
    <row r="569" spans="6:6" x14ac:dyDescent="0.2">
      <c r="F569" s="67"/>
    </row>
    <row r="570" spans="6:6" x14ac:dyDescent="0.2">
      <c r="F570" s="67"/>
    </row>
    <row r="571" spans="6:6" x14ac:dyDescent="0.2">
      <c r="F571" s="67"/>
    </row>
    <row r="572" spans="6:6" x14ac:dyDescent="0.2">
      <c r="F572" s="67"/>
    </row>
    <row r="573" spans="6:6" x14ac:dyDescent="0.2">
      <c r="F573" s="67"/>
    </row>
    <row r="574" spans="6:6" x14ac:dyDescent="0.2">
      <c r="F574" s="67"/>
    </row>
    <row r="575" spans="6:6" x14ac:dyDescent="0.2">
      <c r="F575" s="67"/>
    </row>
    <row r="576" spans="6:6" x14ac:dyDescent="0.2">
      <c r="F576" s="67"/>
    </row>
    <row r="577" spans="6:6" x14ac:dyDescent="0.2">
      <c r="F577" s="67"/>
    </row>
    <row r="578" spans="6:6" x14ac:dyDescent="0.2">
      <c r="F578" s="67"/>
    </row>
    <row r="579" spans="6:6" x14ac:dyDescent="0.2">
      <c r="F579" s="67"/>
    </row>
    <row r="580" spans="6:6" x14ac:dyDescent="0.2">
      <c r="F580" s="67"/>
    </row>
    <row r="581" spans="6:6" x14ac:dyDescent="0.2">
      <c r="F581" s="67"/>
    </row>
    <row r="582" spans="6:6" x14ac:dyDescent="0.2">
      <c r="F582" s="67"/>
    </row>
    <row r="583" spans="6:6" x14ac:dyDescent="0.2">
      <c r="F583" s="67"/>
    </row>
    <row r="584" spans="6:6" x14ac:dyDescent="0.2">
      <c r="F584" s="67"/>
    </row>
    <row r="585" spans="6:6" x14ac:dyDescent="0.2">
      <c r="F585" s="67"/>
    </row>
    <row r="586" spans="6:6" x14ac:dyDescent="0.2">
      <c r="F586" s="67"/>
    </row>
    <row r="587" spans="6:6" x14ac:dyDescent="0.2">
      <c r="F587" s="67"/>
    </row>
    <row r="588" spans="6:6" x14ac:dyDescent="0.2">
      <c r="F588" s="67"/>
    </row>
    <row r="589" spans="6:6" x14ac:dyDescent="0.2">
      <c r="F589" s="67"/>
    </row>
    <row r="590" spans="6:6" x14ac:dyDescent="0.2">
      <c r="F590" s="67"/>
    </row>
    <row r="591" spans="6:6" x14ac:dyDescent="0.2">
      <c r="F591" s="67"/>
    </row>
    <row r="592" spans="6:6" x14ac:dyDescent="0.2">
      <c r="F592" s="67"/>
    </row>
    <row r="593" spans="6:6" x14ac:dyDescent="0.2">
      <c r="F593" s="67"/>
    </row>
    <row r="594" spans="6:6" x14ac:dyDescent="0.2">
      <c r="F594" s="67"/>
    </row>
    <row r="595" spans="6:6" x14ac:dyDescent="0.2">
      <c r="F595" s="67"/>
    </row>
    <row r="596" spans="6:6" x14ac:dyDescent="0.2">
      <c r="F596" s="67"/>
    </row>
    <row r="597" spans="6:6" x14ac:dyDescent="0.2">
      <c r="F597" s="67"/>
    </row>
    <row r="598" spans="6:6" x14ac:dyDescent="0.2">
      <c r="F598" s="67"/>
    </row>
    <row r="599" spans="6:6" x14ac:dyDescent="0.2">
      <c r="F599" s="67"/>
    </row>
    <row r="600" spans="6:6" x14ac:dyDescent="0.2">
      <c r="F600" s="67"/>
    </row>
    <row r="601" spans="6:6" x14ac:dyDescent="0.2">
      <c r="F601" s="67"/>
    </row>
    <row r="602" spans="6:6" x14ac:dyDescent="0.2">
      <c r="F602" s="67"/>
    </row>
    <row r="603" spans="6:6" x14ac:dyDescent="0.2">
      <c r="F603" s="67"/>
    </row>
    <row r="604" spans="6:6" x14ac:dyDescent="0.2">
      <c r="F604" s="67"/>
    </row>
    <row r="605" spans="6:6" x14ac:dyDescent="0.2">
      <c r="F605" s="67"/>
    </row>
    <row r="606" spans="6:6" x14ac:dyDescent="0.2">
      <c r="F606" s="67"/>
    </row>
    <row r="607" spans="6:6" x14ac:dyDescent="0.2">
      <c r="F607" s="67"/>
    </row>
    <row r="608" spans="6:6" x14ac:dyDescent="0.2">
      <c r="F608" s="67"/>
    </row>
    <row r="609" spans="6:6" x14ac:dyDescent="0.2">
      <c r="F609" s="67"/>
    </row>
    <row r="610" spans="6:6" x14ac:dyDescent="0.2">
      <c r="F610" s="67"/>
    </row>
    <row r="611" spans="6:6" x14ac:dyDescent="0.2">
      <c r="F611" s="67"/>
    </row>
    <row r="612" spans="6:6" x14ac:dyDescent="0.2">
      <c r="F612" s="67"/>
    </row>
    <row r="613" spans="6:6" x14ac:dyDescent="0.2">
      <c r="F613" s="67"/>
    </row>
    <row r="614" spans="6:6" x14ac:dyDescent="0.2">
      <c r="F614" s="67"/>
    </row>
    <row r="615" spans="6:6" x14ac:dyDescent="0.2">
      <c r="F615" s="67"/>
    </row>
    <row r="616" spans="6:6" x14ac:dyDescent="0.2">
      <c r="F616" s="67"/>
    </row>
    <row r="617" spans="6:6" x14ac:dyDescent="0.2">
      <c r="F617" s="67"/>
    </row>
    <row r="618" spans="6:6" x14ac:dyDescent="0.2">
      <c r="F618" s="67"/>
    </row>
    <row r="619" spans="6:6" x14ac:dyDescent="0.2">
      <c r="F619" s="67"/>
    </row>
    <row r="620" spans="6:6" x14ac:dyDescent="0.2">
      <c r="F620" s="67"/>
    </row>
    <row r="621" spans="6:6" x14ac:dyDescent="0.2">
      <c r="F621" s="67"/>
    </row>
    <row r="622" spans="6:6" x14ac:dyDescent="0.2">
      <c r="F622" s="67"/>
    </row>
    <row r="623" spans="6:6" x14ac:dyDescent="0.2">
      <c r="F623" s="67"/>
    </row>
    <row r="624" spans="6:6" x14ac:dyDescent="0.2">
      <c r="F624" s="67"/>
    </row>
    <row r="625" spans="6:6" x14ac:dyDescent="0.2">
      <c r="F625" s="67"/>
    </row>
    <row r="626" spans="6:6" x14ac:dyDescent="0.2">
      <c r="F626" s="67"/>
    </row>
    <row r="627" spans="6:6" x14ac:dyDescent="0.2">
      <c r="F627" s="67"/>
    </row>
    <row r="628" spans="6:6" x14ac:dyDescent="0.2">
      <c r="F628" s="67"/>
    </row>
    <row r="629" spans="6:6" x14ac:dyDescent="0.2">
      <c r="F629" s="67"/>
    </row>
    <row r="630" spans="6:6" x14ac:dyDescent="0.2">
      <c r="F630" s="67"/>
    </row>
    <row r="631" spans="6:6" x14ac:dyDescent="0.2">
      <c r="F631" s="67"/>
    </row>
    <row r="632" spans="6:6" x14ac:dyDescent="0.2">
      <c r="F632" s="67"/>
    </row>
    <row r="633" spans="6:6" x14ac:dyDescent="0.2">
      <c r="F633" s="67"/>
    </row>
    <row r="634" spans="6:6" x14ac:dyDescent="0.2">
      <c r="F634" s="67"/>
    </row>
    <row r="635" spans="6:6" x14ac:dyDescent="0.2">
      <c r="F635" s="67"/>
    </row>
    <row r="636" spans="6:6" x14ac:dyDescent="0.2">
      <c r="F636" s="67"/>
    </row>
    <row r="637" spans="6:6" x14ac:dyDescent="0.2">
      <c r="F637" s="67"/>
    </row>
    <row r="638" spans="6:6" x14ac:dyDescent="0.2">
      <c r="F638" s="67"/>
    </row>
    <row r="639" spans="6:6" x14ac:dyDescent="0.2">
      <c r="F639" s="67"/>
    </row>
    <row r="640" spans="6:6" x14ac:dyDescent="0.2">
      <c r="F640" s="67"/>
    </row>
    <row r="641" spans="6:6" x14ac:dyDescent="0.2">
      <c r="F641" s="67"/>
    </row>
    <row r="642" spans="6:6" x14ac:dyDescent="0.2">
      <c r="F642" s="67"/>
    </row>
    <row r="643" spans="6:6" x14ac:dyDescent="0.2">
      <c r="F643" s="67"/>
    </row>
    <row r="644" spans="6:6" x14ac:dyDescent="0.2">
      <c r="F644" s="67"/>
    </row>
    <row r="645" spans="6:6" x14ac:dyDescent="0.2">
      <c r="F645" s="67"/>
    </row>
    <row r="646" spans="6:6" x14ac:dyDescent="0.2">
      <c r="F646" s="67"/>
    </row>
    <row r="647" spans="6:6" x14ac:dyDescent="0.2">
      <c r="F647" s="67"/>
    </row>
    <row r="648" spans="6:6" x14ac:dyDescent="0.2">
      <c r="F648" s="67"/>
    </row>
    <row r="649" spans="6:6" x14ac:dyDescent="0.2">
      <c r="F649" s="67"/>
    </row>
    <row r="650" spans="6:6" x14ac:dyDescent="0.2">
      <c r="F650" s="67"/>
    </row>
    <row r="651" spans="6:6" x14ac:dyDescent="0.2">
      <c r="F651" s="67"/>
    </row>
    <row r="652" spans="6:6" x14ac:dyDescent="0.2">
      <c r="F652" s="67"/>
    </row>
    <row r="653" spans="6:6" x14ac:dyDescent="0.2">
      <c r="F653" s="67"/>
    </row>
    <row r="654" spans="6:6" x14ac:dyDescent="0.2">
      <c r="F654" s="67"/>
    </row>
    <row r="655" spans="6:6" x14ac:dyDescent="0.2">
      <c r="F655" s="67"/>
    </row>
    <row r="656" spans="6:6" x14ac:dyDescent="0.2">
      <c r="F656" s="67"/>
    </row>
    <row r="657" spans="6:6" x14ac:dyDescent="0.2">
      <c r="F657" s="67"/>
    </row>
    <row r="658" spans="6:6" x14ac:dyDescent="0.2">
      <c r="F658" s="67"/>
    </row>
    <row r="659" spans="6:6" x14ac:dyDescent="0.2">
      <c r="F659" s="67"/>
    </row>
    <row r="660" spans="6:6" x14ac:dyDescent="0.2">
      <c r="F660" s="67"/>
    </row>
    <row r="661" spans="6:6" x14ac:dyDescent="0.2">
      <c r="F661" s="67"/>
    </row>
    <row r="662" spans="6:6" x14ac:dyDescent="0.2">
      <c r="F662" s="67"/>
    </row>
    <row r="663" spans="6:6" x14ac:dyDescent="0.2">
      <c r="F663" s="67"/>
    </row>
    <row r="664" spans="6:6" x14ac:dyDescent="0.2">
      <c r="F664" s="67"/>
    </row>
    <row r="665" spans="6:6" x14ac:dyDescent="0.2">
      <c r="F665" s="67"/>
    </row>
    <row r="666" spans="6:6" x14ac:dyDescent="0.2">
      <c r="F666" s="67"/>
    </row>
    <row r="667" spans="6:6" x14ac:dyDescent="0.2">
      <c r="F667" s="67"/>
    </row>
    <row r="668" spans="6:6" x14ac:dyDescent="0.2">
      <c r="F668" s="67"/>
    </row>
    <row r="669" spans="6:6" x14ac:dyDescent="0.2">
      <c r="F669" s="67"/>
    </row>
    <row r="670" spans="6:6" x14ac:dyDescent="0.2">
      <c r="F670" s="67"/>
    </row>
    <row r="671" spans="6:6" x14ac:dyDescent="0.2">
      <c r="F671" s="67"/>
    </row>
    <row r="672" spans="6:6" x14ac:dyDescent="0.2">
      <c r="F672" s="67"/>
    </row>
    <row r="673" spans="6:6" x14ac:dyDescent="0.2">
      <c r="F673" s="67"/>
    </row>
    <row r="674" spans="6:6" x14ac:dyDescent="0.2">
      <c r="F674" s="67"/>
    </row>
    <row r="675" spans="6:6" x14ac:dyDescent="0.2">
      <c r="F675" s="67"/>
    </row>
    <row r="676" spans="6:6" x14ac:dyDescent="0.2">
      <c r="F676" s="67"/>
    </row>
    <row r="677" spans="6:6" x14ac:dyDescent="0.2">
      <c r="F677" s="67"/>
    </row>
    <row r="678" spans="6:6" x14ac:dyDescent="0.2">
      <c r="F678" s="67"/>
    </row>
    <row r="679" spans="6:6" x14ac:dyDescent="0.2">
      <c r="F679" s="67"/>
    </row>
    <row r="680" spans="6:6" x14ac:dyDescent="0.2">
      <c r="F680" s="67"/>
    </row>
    <row r="681" spans="6:6" x14ac:dyDescent="0.2">
      <c r="F681" s="67"/>
    </row>
    <row r="682" spans="6:6" x14ac:dyDescent="0.2">
      <c r="F682" s="67"/>
    </row>
    <row r="683" spans="6:6" x14ac:dyDescent="0.2">
      <c r="F683" s="67"/>
    </row>
    <row r="684" spans="6:6" x14ac:dyDescent="0.2">
      <c r="F684" s="67"/>
    </row>
    <row r="685" spans="6:6" x14ac:dyDescent="0.2">
      <c r="F685" s="67"/>
    </row>
    <row r="686" spans="6:6" x14ac:dyDescent="0.2">
      <c r="F686" s="67"/>
    </row>
    <row r="687" spans="6:6" x14ac:dyDescent="0.2">
      <c r="F687" s="67"/>
    </row>
    <row r="688" spans="6:6" x14ac:dyDescent="0.2">
      <c r="F688" s="67"/>
    </row>
    <row r="689" spans="6:6" x14ac:dyDescent="0.2">
      <c r="F689" s="67"/>
    </row>
    <row r="690" spans="6:6" x14ac:dyDescent="0.2">
      <c r="F690" s="67"/>
    </row>
    <row r="691" spans="6:6" x14ac:dyDescent="0.2">
      <c r="F691" s="67"/>
    </row>
    <row r="692" spans="6:6" x14ac:dyDescent="0.2">
      <c r="F692" s="67"/>
    </row>
    <row r="693" spans="6:6" x14ac:dyDescent="0.2">
      <c r="F693" s="67"/>
    </row>
    <row r="694" spans="6:6" x14ac:dyDescent="0.2">
      <c r="F694" s="67"/>
    </row>
    <row r="695" spans="6:6" x14ac:dyDescent="0.2">
      <c r="F695" s="67"/>
    </row>
    <row r="696" spans="6:6" x14ac:dyDescent="0.2">
      <c r="F696" s="67"/>
    </row>
    <row r="697" spans="6:6" x14ac:dyDescent="0.2">
      <c r="F697" s="67"/>
    </row>
    <row r="698" spans="6:6" x14ac:dyDescent="0.2">
      <c r="F698" s="67"/>
    </row>
    <row r="699" spans="6:6" x14ac:dyDescent="0.2">
      <c r="F699" s="67"/>
    </row>
    <row r="700" spans="6:6" x14ac:dyDescent="0.2">
      <c r="F700" s="67"/>
    </row>
    <row r="701" spans="6:6" x14ac:dyDescent="0.2">
      <c r="F701" s="67"/>
    </row>
    <row r="702" spans="6:6" x14ac:dyDescent="0.2">
      <c r="F702" s="67"/>
    </row>
    <row r="703" spans="6:6" x14ac:dyDescent="0.2">
      <c r="F703" s="67"/>
    </row>
    <row r="704" spans="6:6" x14ac:dyDescent="0.2">
      <c r="F704" s="67"/>
    </row>
    <row r="705" spans="6:6" x14ac:dyDescent="0.2">
      <c r="F705" s="67"/>
    </row>
    <row r="706" spans="6:6" x14ac:dyDescent="0.2">
      <c r="F706" s="67"/>
    </row>
    <row r="707" spans="6:6" x14ac:dyDescent="0.2">
      <c r="F707" s="67"/>
    </row>
    <row r="708" spans="6:6" x14ac:dyDescent="0.2">
      <c r="F708" s="67"/>
    </row>
    <row r="709" spans="6:6" x14ac:dyDescent="0.2">
      <c r="F709" s="67"/>
    </row>
    <row r="710" spans="6:6" x14ac:dyDescent="0.2">
      <c r="F710" s="67"/>
    </row>
    <row r="711" spans="6:6" x14ac:dyDescent="0.2">
      <c r="F711" s="67"/>
    </row>
    <row r="712" spans="6:6" x14ac:dyDescent="0.2">
      <c r="F712" s="67"/>
    </row>
    <row r="713" spans="6:6" x14ac:dyDescent="0.2">
      <c r="F713" s="67"/>
    </row>
    <row r="714" spans="6:6" x14ac:dyDescent="0.2">
      <c r="F714" s="67"/>
    </row>
    <row r="715" spans="6:6" x14ac:dyDescent="0.2">
      <c r="F715" s="67"/>
    </row>
    <row r="716" spans="6:6" x14ac:dyDescent="0.2">
      <c r="F716" s="67"/>
    </row>
    <row r="717" spans="6:6" x14ac:dyDescent="0.2">
      <c r="F717" s="67"/>
    </row>
    <row r="718" spans="6:6" x14ac:dyDescent="0.2">
      <c r="F718" s="67"/>
    </row>
    <row r="719" spans="6:6" x14ac:dyDescent="0.2">
      <c r="F719" s="67"/>
    </row>
    <row r="720" spans="6:6" x14ac:dyDescent="0.2">
      <c r="F720" s="67"/>
    </row>
    <row r="721" spans="6:6" x14ac:dyDescent="0.2">
      <c r="F721" s="67"/>
    </row>
    <row r="722" spans="6:6" x14ac:dyDescent="0.2">
      <c r="F722" s="67"/>
    </row>
    <row r="723" spans="6:6" x14ac:dyDescent="0.2">
      <c r="F723" s="67"/>
    </row>
    <row r="724" spans="6:6" x14ac:dyDescent="0.2">
      <c r="F724" s="67"/>
    </row>
    <row r="725" spans="6:6" x14ac:dyDescent="0.2">
      <c r="F725" s="67"/>
    </row>
    <row r="726" spans="6:6" x14ac:dyDescent="0.2">
      <c r="F726" s="67"/>
    </row>
    <row r="727" spans="6:6" x14ac:dyDescent="0.2">
      <c r="F727" s="67"/>
    </row>
    <row r="728" spans="6:6" x14ac:dyDescent="0.2">
      <c r="F728" s="67"/>
    </row>
    <row r="729" spans="6:6" x14ac:dyDescent="0.2">
      <c r="F729" s="67"/>
    </row>
    <row r="730" spans="6:6" x14ac:dyDescent="0.2">
      <c r="F730" s="67"/>
    </row>
    <row r="731" spans="6:6" x14ac:dyDescent="0.2">
      <c r="F731" s="67"/>
    </row>
    <row r="732" spans="6:6" x14ac:dyDescent="0.2">
      <c r="F732" s="67"/>
    </row>
    <row r="733" spans="6:6" x14ac:dyDescent="0.2">
      <c r="F733" s="67"/>
    </row>
    <row r="734" spans="6:6" x14ac:dyDescent="0.2">
      <c r="F734" s="67"/>
    </row>
    <row r="735" spans="6:6" x14ac:dyDescent="0.2">
      <c r="F735" s="67"/>
    </row>
    <row r="736" spans="6:6" x14ac:dyDescent="0.2">
      <c r="F736" s="67"/>
    </row>
    <row r="737" spans="6:6" x14ac:dyDescent="0.2">
      <c r="F737" s="67"/>
    </row>
    <row r="738" spans="6:6" x14ac:dyDescent="0.2">
      <c r="F738" s="67"/>
    </row>
    <row r="739" spans="6:6" x14ac:dyDescent="0.2">
      <c r="F739" s="67"/>
    </row>
    <row r="740" spans="6:6" x14ac:dyDescent="0.2">
      <c r="F740" s="67"/>
    </row>
    <row r="741" spans="6:6" x14ac:dyDescent="0.2">
      <c r="F741" s="67"/>
    </row>
    <row r="742" spans="6:6" x14ac:dyDescent="0.2">
      <c r="F742" s="67"/>
    </row>
    <row r="743" spans="6:6" x14ac:dyDescent="0.2">
      <c r="F743" s="67"/>
    </row>
    <row r="744" spans="6:6" x14ac:dyDescent="0.2">
      <c r="F744" s="67"/>
    </row>
    <row r="745" spans="6:6" x14ac:dyDescent="0.2">
      <c r="F745" s="67"/>
    </row>
    <row r="746" spans="6:6" x14ac:dyDescent="0.2">
      <c r="F746" s="67"/>
    </row>
    <row r="747" spans="6:6" x14ac:dyDescent="0.2">
      <c r="F747" s="67"/>
    </row>
    <row r="748" spans="6:6" x14ac:dyDescent="0.2">
      <c r="F748" s="67"/>
    </row>
    <row r="749" spans="6:6" x14ac:dyDescent="0.2">
      <c r="F749" s="67"/>
    </row>
    <row r="750" spans="6:6" x14ac:dyDescent="0.2">
      <c r="F750" s="67"/>
    </row>
    <row r="751" spans="6:6" x14ac:dyDescent="0.2">
      <c r="F751" s="67"/>
    </row>
    <row r="752" spans="6:6" x14ac:dyDescent="0.2">
      <c r="F752" s="67"/>
    </row>
    <row r="753" spans="6:6" x14ac:dyDescent="0.2">
      <c r="F753" s="67"/>
    </row>
    <row r="754" spans="6:6" x14ac:dyDescent="0.2">
      <c r="F754" s="67"/>
    </row>
    <row r="755" spans="6:6" x14ac:dyDescent="0.2">
      <c r="F755" s="67"/>
    </row>
    <row r="756" spans="6:6" x14ac:dyDescent="0.2">
      <c r="F756" s="67"/>
    </row>
    <row r="757" spans="6:6" x14ac:dyDescent="0.2">
      <c r="F757" s="67"/>
    </row>
    <row r="758" spans="6:6" x14ac:dyDescent="0.2">
      <c r="F758" s="67"/>
    </row>
    <row r="759" spans="6:6" x14ac:dyDescent="0.2">
      <c r="F759" s="67"/>
    </row>
    <row r="760" spans="6:6" x14ac:dyDescent="0.2">
      <c r="F760" s="67"/>
    </row>
    <row r="761" spans="6:6" x14ac:dyDescent="0.2">
      <c r="F761" s="67"/>
    </row>
    <row r="762" spans="6:6" x14ac:dyDescent="0.2">
      <c r="F762" s="67"/>
    </row>
    <row r="763" spans="6:6" x14ac:dyDescent="0.2">
      <c r="F763" s="67"/>
    </row>
    <row r="764" spans="6:6" x14ac:dyDescent="0.2">
      <c r="F764" s="67"/>
    </row>
    <row r="765" spans="6:6" x14ac:dyDescent="0.2">
      <c r="F765" s="67"/>
    </row>
    <row r="766" spans="6:6" x14ac:dyDescent="0.2">
      <c r="F766" s="67"/>
    </row>
    <row r="767" spans="6:6" x14ac:dyDescent="0.2">
      <c r="F767" s="67"/>
    </row>
    <row r="768" spans="6:6" x14ac:dyDescent="0.2">
      <c r="F768" s="67"/>
    </row>
    <row r="769" spans="6:6" x14ac:dyDescent="0.2">
      <c r="F769" s="67"/>
    </row>
    <row r="770" spans="6:6" x14ac:dyDescent="0.2">
      <c r="F770" s="67"/>
    </row>
    <row r="771" spans="6:6" x14ac:dyDescent="0.2">
      <c r="F771" s="67"/>
    </row>
    <row r="772" spans="6:6" x14ac:dyDescent="0.2">
      <c r="F772" s="67"/>
    </row>
    <row r="773" spans="6:6" x14ac:dyDescent="0.2">
      <c r="F773" s="67"/>
    </row>
    <row r="774" spans="6:6" x14ac:dyDescent="0.2">
      <c r="F774" s="67"/>
    </row>
    <row r="775" spans="6:6" x14ac:dyDescent="0.2">
      <c r="F775" s="67"/>
    </row>
    <row r="776" spans="6:6" x14ac:dyDescent="0.2">
      <c r="F776" s="67"/>
    </row>
    <row r="777" spans="6:6" x14ac:dyDescent="0.2">
      <c r="F777" s="67"/>
    </row>
    <row r="778" spans="6:6" x14ac:dyDescent="0.2">
      <c r="F778" s="67"/>
    </row>
    <row r="779" spans="6:6" x14ac:dyDescent="0.2">
      <c r="F779" s="67"/>
    </row>
    <row r="780" spans="6:6" x14ac:dyDescent="0.2">
      <c r="F780" s="67"/>
    </row>
    <row r="781" spans="6:6" x14ac:dyDescent="0.2">
      <c r="F781" s="67"/>
    </row>
    <row r="782" spans="6:6" x14ac:dyDescent="0.2">
      <c r="F782" s="67"/>
    </row>
    <row r="783" spans="6:6" x14ac:dyDescent="0.2">
      <c r="F783" s="67"/>
    </row>
    <row r="784" spans="6:6" x14ac:dyDescent="0.2">
      <c r="F784" s="67"/>
    </row>
    <row r="785" spans="6:6" x14ac:dyDescent="0.2">
      <c r="F785" s="67"/>
    </row>
    <row r="786" spans="6:6" x14ac:dyDescent="0.2">
      <c r="F786" s="67"/>
    </row>
    <row r="787" spans="6:6" x14ac:dyDescent="0.2">
      <c r="F787" s="67"/>
    </row>
    <row r="788" spans="6:6" x14ac:dyDescent="0.2">
      <c r="F788" s="67"/>
    </row>
    <row r="789" spans="6:6" x14ac:dyDescent="0.2">
      <c r="F789" s="67"/>
    </row>
    <row r="790" spans="6:6" x14ac:dyDescent="0.2">
      <c r="F790" s="67"/>
    </row>
    <row r="791" spans="6:6" x14ac:dyDescent="0.2">
      <c r="F791" s="67"/>
    </row>
    <row r="792" spans="6:6" x14ac:dyDescent="0.2">
      <c r="F792" s="67"/>
    </row>
    <row r="793" spans="6:6" x14ac:dyDescent="0.2">
      <c r="F793" s="67"/>
    </row>
    <row r="794" spans="6:6" x14ac:dyDescent="0.2">
      <c r="F794" s="67"/>
    </row>
    <row r="795" spans="6:6" x14ac:dyDescent="0.2">
      <c r="F795" s="67"/>
    </row>
    <row r="796" spans="6:6" x14ac:dyDescent="0.2">
      <c r="F796" s="67"/>
    </row>
    <row r="797" spans="6:6" x14ac:dyDescent="0.2">
      <c r="F797" s="67"/>
    </row>
    <row r="798" spans="6:6" x14ac:dyDescent="0.2">
      <c r="F798" s="67"/>
    </row>
    <row r="799" spans="6:6" x14ac:dyDescent="0.2">
      <c r="F799" s="67"/>
    </row>
    <row r="800" spans="6:6" x14ac:dyDescent="0.2">
      <c r="F800" s="67"/>
    </row>
    <row r="801" spans="6:6" x14ac:dyDescent="0.2">
      <c r="F801" s="67"/>
    </row>
    <row r="802" spans="6:6" x14ac:dyDescent="0.2">
      <c r="F802" s="67"/>
    </row>
    <row r="803" spans="6:6" x14ac:dyDescent="0.2">
      <c r="F803" s="67"/>
    </row>
    <row r="804" spans="6:6" x14ac:dyDescent="0.2">
      <c r="F804" s="67"/>
    </row>
    <row r="805" spans="6:6" x14ac:dyDescent="0.2">
      <c r="F805" s="67"/>
    </row>
    <row r="806" spans="6:6" x14ac:dyDescent="0.2">
      <c r="F806" s="67"/>
    </row>
    <row r="807" spans="6:6" x14ac:dyDescent="0.2">
      <c r="F807" s="67"/>
    </row>
    <row r="808" spans="6:6" x14ac:dyDescent="0.2">
      <c r="F808" s="67"/>
    </row>
    <row r="809" spans="6:6" x14ac:dyDescent="0.2">
      <c r="F809" s="67"/>
    </row>
    <row r="810" spans="6:6" x14ac:dyDescent="0.2">
      <c r="F810" s="67"/>
    </row>
    <row r="811" spans="6:6" x14ac:dyDescent="0.2">
      <c r="F811" s="67"/>
    </row>
    <row r="812" spans="6:6" x14ac:dyDescent="0.2">
      <c r="F812" s="67"/>
    </row>
    <row r="813" spans="6:6" x14ac:dyDescent="0.2">
      <c r="F813" s="67"/>
    </row>
    <row r="814" spans="6:6" x14ac:dyDescent="0.2">
      <c r="F814" s="67"/>
    </row>
    <row r="815" spans="6:6" x14ac:dyDescent="0.2">
      <c r="F815" s="67"/>
    </row>
    <row r="816" spans="6:6" x14ac:dyDescent="0.2">
      <c r="F816" s="67"/>
    </row>
    <row r="817" spans="6:6" x14ac:dyDescent="0.2">
      <c r="F817" s="67"/>
    </row>
    <row r="818" spans="6:6" x14ac:dyDescent="0.2">
      <c r="F818" s="67"/>
    </row>
    <row r="819" spans="6:6" x14ac:dyDescent="0.2">
      <c r="F819" s="67"/>
    </row>
    <row r="820" spans="6:6" x14ac:dyDescent="0.2">
      <c r="F820" s="67"/>
    </row>
    <row r="821" spans="6:6" x14ac:dyDescent="0.2">
      <c r="F821" s="67"/>
    </row>
    <row r="822" spans="6:6" x14ac:dyDescent="0.2">
      <c r="F822" s="67"/>
    </row>
    <row r="823" spans="6:6" x14ac:dyDescent="0.2">
      <c r="F823" s="67"/>
    </row>
    <row r="824" spans="6:6" x14ac:dyDescent="0.2">
      <c r="F824" s="67"/>
    </row>
    <row r="825" spans="6:6" x14ac:dyDescent="0.2">
      <c r="F825" s="67"/>
    </row>
    <row r="826" spans="6:6" x14ac:dyDescent="0.2">
      <c r="F826" s="67"/>
    </row>
    <row r="827" spans="6:6" x14ac:dyDescent="0.2">
      <c r="F827" s="67"/>
    </row>
    <row r="828" spans="6:6" x14ac:dyDescent="0.2">
      <c r="F828" s="67"/>
    </row>
    <row r="829" spans="6:6" x14ac:dyDescent="0.2">
      <c r="F829" s="67"/>
    </row>
    <row r="830" spans="6:6" x14ac:dyDescent="0.2">
      <c r="F830" s="67"/>
    </row>
    <row r="831" spans="6:6" x14ac:dyDescent="0.2">
      <c r="F831" s="67"/>
    </row>
    <row r="832" spans="6:6" x14ac:dyDescent="0.2">
      <c r="F832" s="67"/>
    </row>
    <row r="833" spans="6:6" x14ac:dyDescent="0.2">
      <c r="F833" s="67"/>
    </row>
    <row r="834" spans="6:6" x14ac:dyDescent="0.2">
      <c r="F834" s="67"/>
    </row>
    <row r="835" spans="6:6" x14ac:dyDescent="0.2">
      <c r="F835" s="67"/>
    </row>
    <row r="836" spans="6:6" x14ac:dyDescent="0.2">
      <c r="F836" s="67"/>
    </row>
    <row r="837" spans="6:6" x14ac:dyDescent="0.2">
      <c r="F837" s="67"/>
    </row>
    <row r="838" spans="6:6" x14ac:dyDescent="0.2">
      <c r="F838" s="67"/>
    </row>
    <row r="839" spans="6:6" x14ac:dyDescent="0.2">
      <c r="F839" s="67"/>
    </row>
    <row r="840" spans="6:6" x14ac:dyDescent="0.2">
      <c r="F840" s="67"/>
    </row>
    <row r="841" spans="6:6" x14ac:dyDescent="0.2">
      <c r="F841" s="67"/>
    </row>
    <row r="842" spans="6:6" x14ac:dyDescent="0.2">
      <c r="F842" s="67"/>
    </row>
    <row r="843" spans="6:6" x14ac:dyDescent="0.2">
      <c r="F843" s="67"/>
    </row>
    <row r="844" spans="6:6" x14ac:dyDescent="0.2">
      <c r="F844" s="67"/>
    </row>
    <row r="845" spans="6:6" x14ac:dyDescent="0.2">
      <c r="F845" s="67"/>
    </row>
    <row r="846" spans="6:6" x14ac:dyDescent="0.2">
      <c r="F846" s="67"/>
    </row>
    <row r="847" spans="6:6" x14ac:dyDescent="0.2">
      <c r="F847" s="67"/>
    </row>
    <row r="848" spans="6:6" x14ac:dyDescent="0.2">
      <c r="F848" s="67"/>
    </row>
    <row r="849" spans="6:6" x14ac:dyDescent="0.2">
      <c r="F849" s="67"/>
    </row>
    <row r="850" spans="6:6" x14ac:dyDescent="0.2">
      <c r="F850" s="67"/>
    </row>
    <row r="851" spans="6:6" x14ac:dyDescent="0.2">
      <c r="F851" s="67"/>
    </row>
    <row r="852" spans="6:6" x14ac:dyDescent="0.2">
      <c r="F852" s="67"/>
    </row>
    <row r="853" spans="6:6" x14ac:dyDescent="0.2">
      <c r="F853" s="67"/>
    </row>
    <row r="854" spans="6:6" x14ac:dyDescent="0.2">
      <c r="F854" s="67"/>
    </row>
    <row r="855" spans="6:6" x14ac:dyDescent="0.2">
      <c r="F855" s="67"/>
    </row>
    <row r="856" spans="6:6" x14ac:dyDescent="0.2">
      <c r="F856" s="67"/>
    </row>
    <row r="857" spans="6:6" x14ac:dyDescent="0.2">
      <c r="F857" s="67"/>
    </row>
    <row r="858" spans="6:6" x14ac:dyDescent="0.2">
      <c r="F858" s="67"/>
    </row>
    <row r="859" spans="6:6" x14ac:dyDescent="0.2">
      <c r="F859" s="67"/>
    </row>
    <row r="860" spans="6:6" x14ac:dyDescent="0.2">
      <c r="F860" s="67"/>
    </row>
    <row r="861" spans="6:6" x14ac:dyDescent="0.2">
      <c r="F861" s="67"/>
    </row>
    <row r="862" spans="6:6" x14ac:dyDescent="0.2">
      <c r="F862" s="67"/>
    </row>
    <row r="863" spans="6:6" x14ac:dyDescent="0.2">
      <c r="F863" s="67"/>
    </row>
    <row r="864" spans="6:6" x14ac:dyDescent="0.2">
      <c r="F864" s="67"/>
    </row>
    <row r="865" spans="6:6" x14ac:dyDescent="0.2">
      <c r="F865" s="67"/>
    </row>
    <row r="866" spans="6:6" x14ac:dyDescent="0.2">
      <c r="F866" s="67"/>
    </row>
    <row r="867" spans="6:6" x14ac:dyDescent="0.2">
      <c r="F867" s="67"/>
    </row>
    <row r="868" spans="6:6" x14ac:dyDescent="0.2">
      <c r="F868" s="67"/>
    </row>
    <row r="869" spans="6:6" x14ac:dyDescent="0.2">
      <c r="F869" s="67"/>
    </row>
    <row r="870" spans="6:6" x14ac:dyDescent="0.2">
      <c r="F870" s="67"/>
    </row>
    <row r="871" spans="6:6" x14ac:dyDescent="0.2">
      <c r="F871" s="67"/>
    </row>
    <row r="872" spans="6:6" x14ac:dyDescent="0.2">
      <c r="F872" s="67"/>
    </row>
    <row r="873" spans="6:6" x14ac:dyDescent="0.2">
      <c r="F873" s="67"/>
    </row>
    <row r="874" spans="6:6" x14ac:dyDescent="0.2">
      <c r="F874" s="67"/>
    </row>
    <row r="875" spans="6:6" x14ac:dyDescent="0.2">
      <c r="F875" s="67"/>
    </row>
    <row r="876" spans="6:6" x14ac:dyDescent="0.2">
      <c r="F876" s="67"/>
    </row>
    <row r="877" spans="6:6" x14ac:dyDescent="0.2">
      <c r="F877" s="67"/>
    </row>
    <row r="878" spans="6:6" x14ac:dyDescent="0.2">
      <c r="F878" s="67"/>
    </row>
    <row r="879" spans="6:6" x14ac:dyDescent="0.2">
      <c r="F879" s="67"/>
    </row>
    <row r="880" spans="6:6" x14ac:dyDescent="0.2">
      <c r="F880" s="67"/>
    </row>
    <row r="881" spans="6:6" x14ac:dyDescent="0.2">
      <c r="F881" s="67"/>
    </row>
    <row r="882" spans="6:6" x14ac:dyDescent="0.2">
      <c r="F882" s="67"/>
    </row>
    <row r="883" spans="6:6" x14ac:dyDescent="0.2">
      <c r="F883" s="67"/>
    </row>
    <row r="884" spans="6:6" x14ac:dyDescent="0.2">
      <c r="F884" s="67"/>
    </row>
    <row r="885" spans="6:6" x14ac:dyDescent="0.2">
      <c r="F885" s="67"/>
    </row>
    <row r="886" spans="6:6" x14ac:dyDescent="0.2">
      <c r="F886" s="67"/>
    </row>
    <row r="887" spans="6:6" x14ac:dyDescent="0.2">
      <c r="F887" s="67"/>
    </row>
    <row r="888" spans="6:6" x14ac:dyDescent="0.2">
      <c r="F888" s="67"/>
    </row>
    <row r="889" spans="6:6" x14ac:dyDescent="0.2">
      <c r="F889" s="67"/>
    </row>
    <row r="890" spans="6:6" x14ac:dyDescent="0.2">
      <c r="F890" s="67"/>
    </row>
    <row r="891" spans="6:6" x14ac:dyDescent="0.2">
      <c r="F891" s="67"/>
    </row>
    <row r="892" spans="6:6" x14ac:dyDescent="0.2">
      <c r="F892" s="67"/>
    </row>
    <row r="893" spans="6:6" x14ac:dyDescent="0.2">
      <c r="F893" s="67"/>
    </row>
    <row r="894" spans="6:6" x14ac:dyDescent="0.2">
      <c r="F894" s="67"/>
    </row>
    <row r="895" spans="6:6" x14ac:dyDescent="0.2">
      <c r="F895" s="67"/>
    </row>
    <row r="896" spans="6:6" x14ac:dyDescent="0.2">
      <c r="F896" s="67"/>
    </row>
    <row r="897" spans="6:6" x14ac:dyDescent="0.2">
      <c r="F897" s="67"/>
    </row>
    <row r="898" spans="6:6" x14ac:dyDescent="0.2">
      <c r="F898" s="67"/>
    </row>
    <row r="899" spans="6:6" x14ac:dyDescent="0.2">
      <c r="F899" s="67"/>
    </row>
    <row r="900" spans="6:6" x14ac:dyDescent="0.2">
      <c r="F900" s="67"/>
    </row>
    <row r="901" spans="6:6" x14ac:dyDescent="0.2">
      <c r="F901" s="67"/>
    </row>
    <row r="902" spans="6:6" x14ac:dyDescent="0.2">
      <c r="F902" s="67"/>
    </row>
    <row r="903" spans="6:6" x14ac:dyDescent="0.2">
      <c r="F903" s="67"/>
    </row>
    <row r="904" spans="6:6" x14ac:dyDescent="0.2">
      <c r="F904" s="67"/>
    </row>
    <row r="905" spans="6:6" x14ac:dyDescent="0.2">
      <c r="F905" s="67"/>
    </row>
    <row r="906" spans="6:6" x14ac:dyDescent="0.2">
      <c r="F906" s="67"/>
    </row>
    <row r="907" spans="6:6" x14ac:dyDescent="0.2">
      <c r="F907" s="67"/>
    </row>
    <row r="908" spans="6:6" x14ac:dyDescent="0.2">
      <c r="F908" s="67"/>
    </row>
    <row r="909" spans="6:6" x14ac:dyDescent="0.2">
      <c r="F909" s="67"/>
    </row>
    <row r="910" spans="6:6" x14ac:dyDescent="0.2">
      <c r="F910" s="67"/>
    </row>
    <row r="911" spans="6:6" x14ac:dyDescent="0.2">
      <c r="F911" s="67"/>
    </row>
    <row r="912" spans="6:6" x14ac:dyDescent="0.2">
      <c r="F912" s="67"/>
    </row>
    <row r="913" spans="6:6" x14ac:dyDescent="0.2">
      <c r="F913" s="67"/>
    </row>
    <row r="914" spans="6:6" x14ac:dyDescent="0.2">
      <c r="F914" s="67"/>
    </row>
    <row r="915" spans="6:6" x14ac:dyDescent="0.2">
      <c r="F915" s="67"/>
    </row>
    <row r="916" spans="6:6" x14ac:dyDescent="0.2">
      <c r="F916" s="67"/>
    </row>
    <row r="917" spans="6:6" x14ac:dyDescent="0.2">
      <c r="F917" s="67"/>
    </row>
    <row r="918" spans="6:6" x14ac:dyDescent="0.2">
      <c r="F918" s="67"/>
    </row>
    <row r="919" spans="6:6" x14ac:dyDescent="0.2">
      <c r="F919" s="67"/>
    </row>
    <row r="920" spans="6:6" x14ac:dyDescent="0.2">
      <c r="F920" s="67"/>
    </row>
    <row r="921" spans="6:6" x14ac:dyDescent="0.2">
      <c r="F921" s="67"/>
    </row>
    <row r="922" spans="6:6" x14ac:dyDescent="0.2">
      <c r="F922" s="67"/>
    </row>
    <row r="923" spans="6:6" x14ac:dyDescent="0.2">
      <c r="F923" s="67"/>
    </row>
    <row r="924" spans="6:6" x14ac:dyDescent="0.2">
      <c r="F924" s="67"/>
    </row>
    <row r="925" spans="6:6" x14ac:dyDescent="0.2">
      <c r="F925" s="67"/>
    </row>
    <row r="926" spans="6:6" x14ac:dyDescent="0.2">
      <c r="F926" s="67"/>
    </row>
    <row r="927" spans="6:6" x14ac:dyDescent="0.2">
      <c r="F927" s="67"/>
    </row>
    <row r="928" spans="6:6" x14ac:dyDescent="0.2">
      <c r="F928" s="67"/>
    </row>
    <row r="929" spans="6:6" x14ac:dyDescent="0.2">
      <c r="F929" s="67"/>
    </row>
    <row r="930" spans="6:6" x14ac:dyDescent="0.2">
      <c r="F930" s="67"/>
    </row>
    <row r="931" spans="6:6" x14ac:dyDescent="0.2">
      <c r="F931" s="67"/>
    </row>
    <row r="932" spans="6:6" x14ac:dyDescent="0.2">
      <c r="F932" s="67"/>
    </row>
    <row r="933" spans="6:6" x14ac:dyDescent="0.2">
      <c r="F933" s="67"/>
    </row>
    <row r="934" spans="6:6" x14ac:dyDescent="0.2">
      <c r="F934" s="67"/>
    </row>
    <row r="935" spans="6:6" x14ac:dyDescent="0.2">
      <c r="F935" s="67"/>
    </row>
    <row r="936" spans="6:6" x14ac:dyDescent="0.2">
      <c r="F936" s="67"/>
    </row>
    <row r="937" spans="6:6" x14ac:dyDescent="0.2">
      <c r="F937" s="67"/>
    </row>
    <row r="938" spans="6:6" x14ac:dyDescent="0.2">
      <c r="F938" s="67"/>
    </row>
    <row r="939" spans="6:6" x14ac:dyDescent="0.2">
      <c r="F939" s="67"/>
    </row>
    <row r="940" spans="6:6" x14ac:dyDescent="0.2">
      <c r="F940" s="67"/>
    </row>
    <row r="941" spans="6:6" x14ac:dyDescent="0.2">
      <c r="F941" s="67"/>
    </row>
    <row r="942" spans="6:6" x14ac:dyDescent="0.2">
      <c r="F942" s="67"/>
    </row>
    <row r="943" spans="6:6" x14ac:dyDescent="0.2">
      <c r="F943" s="67"/>
    </row>
    <row r="944" spans="6:6" x14ac:dyDescent="0.2">
      <c r="F944" s="67"/>
    </row>
    <row r="945" spans="6:6" x14ac:dyDescent="0.2">
      <c r="F945" s="67"/>
    </row>
    <row r="946" spans="6:6" x14ac:dyDescent="0.2">
      <c r="F946" s="67"/>
    </row>
    <row r="947" spans="6:6" x14ac:dyDescent="0.2">
      <c r="F947" s="67"/>
    </row>
    <row r="948" spans="6:6" x14ac:dyDescent="0.2">
      <c r="F948" s="67"/>
    </row>
    <row r="949" spans="6:6" x14ac:dyDescent="0.2">
      <c r="F949" s="67"/>
    </row>
    <row r="950" spans="6:6" x14ac:dyDescent="0.2">
      <c r="F950" s="67"/>
    </row>
    <row r="951" spans="6:6" x14ac:dyDescent="0.2">
      <c r="F951" s="67"/>
    </row>
    <row r="952" spans="6:6" x14ac:dyDescent="0.2">
      <c r="F952" s="67"/>
    </row>
    <row r="953" spans="6:6" x14ac:dyDescent="0.2">
      <c r="F953" s="67"/>
    </row>
    <row r="954" spans="6:6" x14ac:dyDescent="0.2">
      <c r="F954" s="67"/>
    </row>
    <row r="955" spans="6:6" x14ac:dyDescent="0.2">
      <c r="F955" s="67"/>
    </row>
    <row r="956" spans="6:6" x14ac:dyDescent="0.2">
      <c r="F956" s="67"/>
    </row>
    <row r="957" spans="6:6" x14ac:dyDescent="0.2">
      <c r="F957" s="67"/>
    </row>
    <row r="958" spans="6:6" x14ac:dyDescent="0.2">
      <c r="F958" s="67"/>
    </row>
    <row r="959" spans="6:6" x14ac:dyDescent="0.2">
      <c r="F959" s="67"/>
    </row>
    <row r="960" spans="6:6" x14ac:dyDescent="0.2">
      <c r="F960" s="67"/>
    </row>
    <row r="961" spans="6:6" x14ac:dyDescent="0.2">
      <c r="F961" s="67"/>
    </row>
    <row r="962" spans="6:6" x14ac:dyDescent="0.2">
      <c r="F962" s="67"/>
    </row>
    <row r="963" spans="6:6" x14ac:dyDescent="0.2">
      <c r="F963" s="67"/>
    </row>
    <row r="964" spans="6:6" x14ac:dyDescent="0.2">
      <c r="F964" s="67"/>
    </row>
    <row r="965" spans="6:6" x14ac:dyDescent="0.2">
      <c r="F965" s="67"/>
    </row>
    <row r="966" spans="6:6" x14ac:dyDescent="0.2">
      <c r="F966" s="67"/>
    </row>
    <row r="967" spans="6:6" x14ac:dyDescent="0.2">
      <c r="F967" s="67"/>
    </row>
    <row r="968" spans="6:6" x14ac:dyDescent="0.2">
      <c r="F968" s="67"/>
    </row>
    <row r="969" spans="6:6" x14ac:dyDescent="0.2">
      <c r="F969" s="67"/>
    </row>
    <row r="970" spans="6:6" x14ac:dyDescent="0.2">
      <c r="F970" s="67"/>
    </row>
    <row r="971" spans="6:6" x14ac:dyDescent="0.2">
      <c r="F971" s="67"/>
    </row>
    <row r="972" spans="6:6" x14ac:dyDescent="0.2">
      <c r="F972" s="67"/>
    </row>
    <row r="973" spans="6:6" x14ac:dyDescent="0.2">
      <c r="F973" s="67"/>
    </row>
    <row r="974" spans="6:6" x14ac:dyDescent="0.2">
      <c r="F974" s="67"/>
    </row>
    <row r="975" spans="6:6" x14ac:dyDescent="0.2">
      <c r="F975" s="67"/>
    </row>
    <row r="976" spans="6:6" x14ac:dyDescent="0.2">
      <c r="F976" s="67"/>
    </row>
    <row r="977" spans="6:6" x14ac:dyDescent="0.2">
      <c r="F977" s="67"/>
    </row>
    <row r="978" spans="6:6" x14ac:dyDescent="0.2">
      <c r="F978" s="67"/>
    </row>
    <row r="979" spans="6:6" x14ac:dyDescent="0.2">
      <c r="F979" s="67"/>
    </row>
    <row r="980" spans="6:6" x14ac:dyDescent="0.2">
      <c r="F980" s="67"/>
    </row>
    <row r="981" spans="6:6" x14ac:dyDescent="0.2">
      <c r="F981" s="67"/>
    </row>
    <row r="982" spans="6:6" x14ac:dyDescent="0.2">
      <c r="F982" s="67"/>
    </row>
    <row r="983" spans="6:6" x14ac:dyDescent="0.2">
      <c r="F983" s="67"/>
    </row>
    <row r="984" spans="6:6" x14ac:dyDescent="0.2">
      <c r="F984" s="67"/>
    </row>
    <row r="985" spans="6:6" x14ac:dyDescent="0.2">
      <c r="F985" s="67"/>
    </row>
    <row r="986" spans="6:6" x14ac:dyDescent="0.2">
      <c r="F986" s="67"/>
    </row>
    <row r="987" spans="6:6" x14ac:dyDescent="0.2">
      <c r="F987" s="67"/>
    </row>
    <row r="988" spans="6:6" x14ac:dyDescent="0.2">
      <c r="F988" s="67"/>
    </row>
    <row r="989" spans="6:6" x14ac:dyDescent="0.2">
      <c r="F989" s="67"/>
    </row>
    <row r="990" spans="6:6" x14ac:dyDescent="0.2">
      <c r="F990" s="67"/>
    </row>
    <row r="991" spans="6:6" x14ac:dyDescent="0.2">
      <c r="F991" s="67"/>
    </row>
    <row r="992" spans="6:6" x14ac:dyDescent="0.2">
      <c r="F992" s="67"/>
    </row>
    <row r="993" spans="6:6" x14ac:dyDescent="0.2">
      <c r="F993" s="67"/>
    </row>
    <row r="994" spans="6:6" x14ac:dyDescent="0.2">
      <c r="F994" s="67"/>
    </row>
    <row r="995" spans="6:6" x14ac:dyDescent="0.2">
      <c r="F995" s="67"/>
    </row>
    <row r="996" spans="6:6" x14ac:dyDescent="0.2">
      <c r="F996" s="67"/>
    </row>
    <row r="997" spans="6:6" x14ac:dyDescent="0.2">
      <c r="F997" s="67"/>
    </row>
    <row r="998" spans="6:6" x14ac:dyDescent="0.2">
      <c r="F998" s="67"/>
    </row>
    <row r="999" spans="6:6" x14ac:dyDescent="0.2">
      <c r="F999" s="67"/>
    </row>
    <row r="1000" spans="6:6" x14ac:dyDescent="0.2">
      <c r="F1000" s="67"/>
    </row>
    <row r="1001" spans="6:6" x14ac:dyDescent="0.2">
      <c r="F1001" s="67"/>
    </row>
    <row r="1002" spans="6:6" x14ac:dyDescent="0.2">
      <c r="F1002" s="67"/>
    </row>
    <row r="1003" spans="6:6" x14ac:dyDescent="0.2">
      <c r="F1003" s="67"/>
    </row>
    <row r="1004" spans="6:6" x14ac:dyDescent="0.2">
      <c r="F1004" s="67"/>
    </row>
    <row r="1005" spans="6:6" x14ac:dyDescent="0.2">
      <c r="F1005" s="67"/>
    </row>
    <row r="1006" spans="6:6" x14ac:dyDescent="0.2">
      <c r="F1006" s="67"/>
    </row>
    <row r="1007" spans="6:6" x14ac:dyDescent="0.2">
      <c r="F1007" s="67"/>
    </row>
    <row r="1008" spans="6:6" x14ac:dyDescent="0.2">
      <c r="F1008" s="67"/>
    </row>
    <row r="1009" spans="6:6" x14ac:dyDescent="0.2">
      <c r="F1009" s="67"/>
    </row>
    <row r="1010" spans="6:6" x14ac:dyDescent="0.2">
      <c r="F1010" s="67"/>
    </row>
    <row r="1011" spans="6:6" x14ac:dyDescent="0.2">
      <c r="F1011" s="67"/>
    </row>
    <row r="1012" spans="6:6" x14ac:dyDescent="0.2">
      <c r="F1012" s="67"/>
    </row>
    <row r="1013" spans="6:6" x14ac:dyDescent="0.2">
      <c r="F1013" s="67"/>
    </row>
    <row r="1014" spans="6:6" x14ac:dyDescent="0.2">
      <c r="F1014" s="67"/>
    </row>
    <row r="1015" spans="6:6" x14ac:dyDescent="0.2">
      <c r="F1015" s="67"/>
    </row>
    <row r="1016" spans="6:6" x14ac:dyDescent="0.2">
      <c r="F1016" s="67"/>
    </row>
    <row r="1017" spans="6:6" x14ac:dyDescent="0.2">
      <c r="F1017" s="67"/>
    </row>
    <row r="1018" spans="6:6" x14ac:dyDescent="0.2">
      <c r="F1018" s="67"/>
    </row>
    <row r="1019" spans="6:6" x14ac:dyDescent="0.2">
      <c r="F1019" s="67"/>
    </row>
    <row r="1020" spans="6:6" x14ac:dyDescent="0.2">
      <c r="F1020" s="67"/>
    </row>
    <row r="1021" spans="6:6" x14ac:dyDescent="0.2">
      <c r="F1021" s="67"/>
    </row>
    <row r="1022" spans="6:6" x14ac:dyDescent="0.2">
      <c r="F1022" s="67"/>
    </row>
    <row r="1023" spans="6:6" x14ac:dyDescent="0.2">
      <c r="F1023" s="67"/>
    </row>
    <row r="1024" spans="6:6" x14ac:dyDescent="0.2">
      <c r="F1024" s="67"/>
    </row>
    <row r="1025" spans="6:6" x14ac:dyDescent="0.2">
      <c r="F1025" s="67"/>
    </row>
    <row r="1026" spans="6:6" x14ac:dyDescent="0.2">
      <c r="F1026" s="67"/>
    </row>
    <row r="1027" spans="6:6" x14ac:dyDescent="0.2">
      <c r="F1027" s="67"/>
    </row>
    <row r="1028" spans="6:6" x14ac:dyDescent="0.2">
      <c r="F1028" s="67"/>
    </row>
    <row r="1029" spans="6:6" x14ac:dyDescent="0.2">
      <c r="F1029" s="67"/>
    </row>
    <row r="1030" spans="6:6" x14ac:dyDescent="0.2">
      <c r="F1030" s="67"/>
    </row>
    <row r="1031" spans="6:6" x14ac:dyDescent="0.2">
      <c r="F1031" s="67"/>
    </row>
    <row r="1032" spans="6:6" x14ac:dyDescent="0.2">
      <c r="F1032" s="67"/>
    </row>
    <row r="1033" spans="6:6" x14ac:dyDescent="0.2">
      <c r="F1033" s="67"/>
    </row>
    <row r="1034" spans="6:6" x14ac:dyDescent="0.2">
      <c r="F1034" s="67"/>
    </row>
    <row r="1035" spans="6:6" x14ac:dyDescent="0.2">
      <c r="F1035" s="67"/>
    </row>
    <row r="1036" spans="6:6" x14ac:dyDescent="0.2">
      <c r="F1036" s="67"/>
    </row>
    <row r="1037" spans="6:6" x14ac:dyDescent="0.2">
      <c r="F1037" s="67"/>
    </row>
    <row r="1038" spans="6:6" x14ac:dyDescent="0.2">
      <c r="F1038" s="67"/>
    </row>
    <row r="1039" spans="6:6" x14ac:dyDescent="0.2">
      <c r="F1039" s="67"/>
    </row>
    <row r="1040" spans="6:6" x14ac:dyDescent="0.2">
      <c r="F1040" s="67"/>
    </row>
    <row r="1041" spans="6:6" x14ac:dyDescent="0.2">
      <c r="F1041" s="67"/>
    </row>
    <row r="1042" spans="6:6" x14ac:dyDescent="0.2">
      <c r="F1042" s="67"/>
    </row>
    <row r="1043" spans="6:6" x14ac:dyDescent="0.2">
      <c r="F1043" s="67"/>
    </row>
    <row r="1044" spans="6:6" x14ac:dyDescent="0.2">
      <c r="F1044" s="67"/>
    </row>
    <row r="1045" spans="6:6" x14ac:dyDescent="0.2">
      <c r="F1045" s="67"/>
    </row>
    <row r="1046" spans="6:6" x14ac:dyDescent="0.2">
      <c r="F1046" s="67"/>
    </row>
    <row r="1047" spans="6:6" x14ac:dyDescent="0.2">
      <c r="F1047" s="67"/>
    </row>
    <row r="1048" spans="6:6" x14ac:dyDescent="0.2">
      <c r="F1048" s="67"/>
    </row>
    <row r="1049" spans="6:6" x14ac:dyDescent="0.2">
      <c r="F1049" s="67"/>
    </row>
    <row r="1050" spans="6:6" x14ac:dyDescent="0.2">
      <c r="F1050" s="67"/>
    </row>
    <row r="1051" spans="6:6" x14ac:dyDescent="0.2">
      <c r="F1051" s="67"/>
    </row>
    <row r="1052" spans="6:6" x14ac:dyDescent="0.2">
      <c r="F1052" s="67"/>
    </row>
    <row r="1053" spans="6:6" x14ac:dyDescent="0.2">
      <c r="F1053" s="67"/>
    </row>
    <row r="1054" spans="6:6" x14ac:dyDescent="0.2">
      <c r="F1054" s="67"/>
    </row>
    <row r="1055" spans="6:6" x14ac:dyDescent="0.2">
      <c r="F1055" s="67"/>
    </row>
    <row r="1056" spans="6:6" x14ac:dyDescent="0.2">
      <c r="F1056" s="67"/>
    </row>
    <row r="1057" spans="6:6" x14ac:dyDescent="0.2">
      <c r="F1057" s="67"/>
    </row>
    <row r="1058" spans="6:6" x14ac:dyDescent="0.2">
      <c r="F1058" s="67"/>
    </row>
    <row r="1059" spans="6:6" x14ac:dyDescent="0.2">
      <c r="F1059" s="67"/>
    </row>
    <row r="1060" spans="6:6" x14ac:dyDescent="0.2">
      <c r="F1060" s="67"/>
    </row>
    <row r="1061" spans="6:6" x14ac:dyDescent="0.2">
      <c r="F1061" s="67"/>
    </row>
    <row r="1062" spans="6:6" x14ac:dyDescent="0.2">
      <c r="F1062" s="67"/>
    </row>
    <row r="1063" spans="6:6" x14ac:dyDescent="0.2">
      <c r="F1063" s="67"/>
    </row>
    <row r="1064" spans="6:6" x14ac:dyDescent="0.2">
      <c r="F1064" s="67"/>
    </row>
    <row r="1065" spans="6:6" x14ac:dyDescent="0.2">
      <c r="F1065" s="67"/>
    </row>
    <row r="1066" spans="6:6" x14ac:dyDescent="0.2">
      <c r="F1066" s="67"/>
    </row>
    <row r="1067" spans="6:6" x14ac:dyDescent="0.2">
      <c r="F1067" s="67"/>
    </row>
    <row r="1068" spans="6:6" x14ac:dyDescent="0.2">
      <c r="F1068" s="67"/>
    </row>
    <row r="1069" spans="6:6" x14ac:dyDescent="0.2">
      <c r="F1069" s="67"/>
    </row>
    <row r="1070" spans="6:6" x14ac:dyDescent="0.2">
      <c r="F1070" s="67"/>
    </row>
    <row r="1071" spans="6:6" x14ac:dyDescent="0.2">
      <c r="F1071" s="67"/>
    </row>
    <row r="1072" spans="6:6" x14ac:dyDescent="0.2">
      <c r="F1072" s="67"/>
    </row>
    <row r="1073" spans="6:6" x14ac:dyDescent="0.2">
      <c r="F1073" s="67"/>
    </row>
    <row r="1074" spans="6:6" x14ac:dyDescent="0.2">
      <c r="F1074" s="67"/>
    </row>
    <row r="1075" spans="6:6" x14ac:dyDescent="0.2">
      <c r="F1075" s="67"/>
    </row>
    <row r="1076" spans="6:6" x14ac:dyDescent="0.2">
      <c r="F1076" s="67"/>
    </row>
    <row r="1077" spans="6:6" x14ac:dyDescent="0.2">
      <c r="F1077" s="67"/>
    </row>
    <row r="1078" spans="6:6" x14ac:dyDescent="0.2">
      <c r="F1078" s="67"/>
    </row>
    <row r="1079" spans="6:6" x14ac:dyDescent="0.2">
      <c r="F1079" s="67"/>
    </row>
    <row r="1080" spans="6:6" x14ac:dyDescent="0.2">
      <c r="F1080" s="67"/>
    </row>
    <row r="1081" spans="6:6" x14ac:dyDescent="0.2">
      <c r="F1081" s="67"/>
    </row>
    <row r="1082" spans="6:6" x14ac:dyDescent="0.2">
      <c r="F1082" s="67"/>
    </row>
    <row r="1083" spans="6:6" x14ac:dyDescent="0.2">
      <c r="F1083" s="67"/>
    </row>
    <row r="1084" spans="6:6" x14ac:dyDescent="0.2">
      <c r="F1084" s="67"/>
    </row>
    <row r="1085" spans="6:6" x14ac:dyDescent="0.2">
      <c r="F1085" s="67"/>
    </row>
    <row r="1086" spans="6:6" x14ac:dyDescent="0.2">
      <c r="F1086" s="67"/>
    </row>
    <row r="1087" spans="6:6" x14ac:dyDescent="0.2">
      <c r="F1087" s="67"/>
    </row>
    <row r="1088" spans="6:6" x14ac:dyDescent="0.2">
      <c r="F1088" s="67"/>
    </row>
    <row r="1089" spans="6:6" x14ac:dyDescent="0.2">
      <c r="F1089" s="67"/>
    </row>
    <row r="1090" spans="6:6" x14ac:dyDescent="0.2">
      <c r="F1090" s="67"/>
    </row>
    <row r="1091" spans="6:6" x14ac:dyDescent="0.2">
      <c r="F1091" s="67"/>
    </row>
    <row r="1092" spans="6:6" x14ac:dyDescent="0.2">
      <c r="F1092" s="67"/>
    </row>
    <row r="1093" spans="6:6" x14ac:dyDescent="0.2">
      <c r="F1093" s="67"/>
    </row>
    <row r="1094" spans="6:6" x14ac:dyDescent="0.2">
      <c r="F1094" s="67"/>
    </row>
    <row r="1095" spans="6:6" x14ac:dyDescent="0.2">
      <c r="F1095" s="67"/>
    </row>
    <row r="1096" spans="6:6" x14ac:dyDescent="0.2">
      <c r="F1096" s="67"/>
    </row>
    <row r="1097" spans="6:6" x14ac:dyDescent="0.2">
      <c r="F1097" s="67"/>
    </row>
    <row r="1098" spans="6:6" x14ac:dyDescent="0.2">
      <c r="F1098" s="67"/>
    </row>
    <row r="1099" spans="6:6" x14ac:dyDescent="0.2">
      <c r="F1099" s="67"/>
    </row>
    <row r="1100" spans="6:6" x14ac:dyDescent="0.2">
      <c r="F1100" s="67"/>
    </row>
    <row r="1101" spans="6:6" x14ac:dyDescent="0.2">
      <c r="F1101" s="67"/>
    </row>
    <row r="1102" spans="6:6" x14ac:dyDescent="0.2">
      <c r="F1102" s="67"/>
    </row>
    <row r="1103" spans="6:6" x14ac:dyDescent="0.2">
      <c r="F1103" s="67"/>
    </row>
    <row r="1104" spans="6:6" x14ac:dyDescent="0.2">
      <c r="F1104" s="67"/>
    </row>
    <row r="1105" spans="6:6" x14ac:dyDescent="0.2">
      <c r="F1105" s="67"/>
    </row>
    <row r="1106" spans="6:6" x14ac:dyDescent="0.2">
      <c r="F1106" s="67"/>
    </row>
    <row r="1107" spans="6:6" x14ac:dyDescent="0.2">
      <c r="F1107" s="67"/>
    </row>
    <row r="1108" spans="6:6" x14ac:dyDescent="0.2">
      <c r="F1108" s="67"/>
    </row>
    <row r="1109" spans="6:6" x14ac:dyDescent="0.2">
      <c r="F1109" s="67"/>
    </row>
    <row r="1110" spans="6:6" x14ac:dyDescent="0.2">
      <c r="F1110" s="67"/>
    </row>
    <row r="1111" spans="6:6" x14ac:dyDescent="0.2">
      <c r="F1111" s="67"/>
    </row>
    <row r="1112" spans="6:6" x14ac:dyDescent="0.2">
      <c r="F1112" s="67"/>
    </row>
    <row r="1113" spans="6:6" x14ac:dyDescent="0.2">
      <c r="F1113" s="67"/>
    </row>
    <row r="1114" spans="6:6" x14ac:dyDescent="0.2">
      <c r="F1114" s="67"/>
    </row>
    <row r="1115" spans="6:6" x14ac:dyDescent="0.2">
      <c r="F1115" s="67"/>
    </row>
    <row r="1116" spans="6:6" x14ac:dyDescent="0.2">
      <c r="F1116" s="67"/>
    </row>
    <row r="1117" spans="6:6" x14ac:dyDescent="0.2">
      <c r="F1117" s="67"/>
    </row>
    <row r="1118" spans="6:6" x14ac:dyDescent="0.2">
      <c r="F1118" s="67"/>
    </row>
    <row r="1119" spans="6:6" x14ac:dyDescent="0.2">
      <c r="F1119" s="67"/>
    </row>
    <row r="1120" spans="6:6" x14ac:dyDescent="0.2">
      <c r="F1120" s="67"/>
    </row>
    <row r="1121" spans="6:6" x14ac:dyDescent="0.2">
      <c r="F1121" s="67"/>
    </row>
    <row r="1122" spans="6:6" x14ac:dyDescent="0.2">
      <c r="F1122" s="67"/>
    </row>
    <row r="1123" spans="6:6" x14ac:dyDescent="0.2">
      <c r="F1123" s="67"/>
    </row>
    <row r="1124" spans="6:6" x14ac:dyDescent="0.2">
      <c r="F1124" s="67"/>
    </row>
    <row r="1125" spans="6:6" x14ac:dyDescent="0.2">
      <c r="F1125" s="67"/>
    </row>
    <row r="1126" spans="6:6" x14ac:dyDescent="0.2">
      <c r="F1126" s="67"/>
    </row>
    <row r="1127" spans="6:6" x14ac:dyDescent="0.2">
      <c r="F1127" s="67"/>
    </row>
    <row r="1128" spans="6:6" x14ac:dyDescent="0.2">
      <c r="F1128" s="67"/>
    </row>
    <row r="1129" spans="6:6" x14ac:dyDescent="0.2">
      <c r="F1129" s="67"/>
    </row>
    <row r="1130" spans="6:6" x14ac:dyDescent="0.2">
      <c r="F1130" s="67"/>
    </row>
    <row r="1131" spans="6:6" x14ac:dyDescent="0.2">
      <c r="F1131" s="67"/>
    </row>
    <row r="1132" spans="6:6" x14ac:dyDescent="0.2">
      <c r="F1132" s="67"/>
    </row>
    <row r="1133" spans="6:6" x14ac:dyDescent="0.2">
      <c r="F1133" s="67"/>
    </row>
    <row r="1134" spans="6:6" x14ac:dyDescent="0.2">
      <c r="F1134" s="67"/>
    </row>
    <row r="1135" spans="6:6" x14ac:dyDescent="0.2">
      <c r="F1135" s="67"/>
    </row>
    <row r="1136" spans="6:6" x14ac:dyDescent="0.2">
      <c r="F1136" s="67"/>
    </row>
    <row r="1137" spans="6:6" x14ac:dyDescent="0.2">
      <c r="F1137" s="67"/>
    </row>
    <row r="1138" spans="6:6" x14ac:dyDescent="0.2">
      <c r="F1138" s="67"/>
    </row>
    <row r="1139" spans="6:6" x14ac:dyDescent="0.2">
      <c r="F1139" s="67"/>
    </row>
    <row r="1140" spans="6:6" x14ac:dyDescent="0.2">
      <c r="F1140" s="67"/>
    </row>
    <row r="1141" spans="6:6" x14ac:dyDescent="0.2">
      <c r="F1141" s="67"/>
    </row>
    <row r="1142" spans="6:6" x14ac:dyDescent="0.2">
      <c r="F1142" s="67"/>
    </row>
    <row r="1143" spans="6:6" x14ac:dyDescent="0.2">
      <c r="F1143" s="67"/>
    </row>
    <row r="1144" spans="6:6" x14ac:dyDescent="0.2">
      <c r="F1144" s="67"/>
    </row>
    <row r="1145" spans="6:6" x14ac:dyDescent="0.2">
      <c r="F1145" s="67"/>
    </row>
    <row r="1146" spans="6:6" x14ac:dyDescent="0.2">
      <c r="F1146" s="67"/>
    </row>
    <row r="1147" spans="6:6" x14ac:dyDescent="0.2">
      <c r="F1147" s="67"/>
    </row>
    <row r="1148" spans="6:6" x14ac:dyDescent="0.2">
      <c r="F1148" s="67"/>
    </row>
    <row r="1149" spans="6:6" x14ac:dyDescent="0.2">
      <c r="F1149" s="67"/>
    </row>
    <row r="1150" spans="6:6" x14ac:dyDescent="0.2">
      <c r="F1150" s="67"/>
    </row>
    <row r="1151" spans="6:6" x14ac:dyDescent="0.2">
      <c r="F1151" s="67"/>
    </row>
    <row r="1152" spans="6:6" x14ac:dyDescent="0.2">
      <c r="F1152" s="67"/>
    </row>
    <row r="1153" spans="6:6" x14ac:dyDescent="0.2">
      <c r="F1153" s="67"/>
    </row>
    <row r="1154" spans="6:6" x14ac:dyDescent="0.2">
      <c r="F1154" s="67"/>
    </row>
    <row r="1155" spans="6:6" x14ac:dyDescent="0.2">
      <c r="F1155" s="67"/>
    </row>
    <row r="1156" spans="6:6" x14ac:dyDescent="0.2">
      <c r="F1156" s="67"/>
    </row>
    <row r="1157" spans="6:6" x14ac:dyDescent="0.2">
      <c r="F1157" s="67"/>
    </row>
    <row r="1158" spans="6:6" x14ac:dyDescent="0.2">
      <c r="F1158" s="67"/>
    </row>
    <row r="1159" spans="6:6" x14ac:dyDescent="0.2">
      <c r="F1159" s="67"/>
    </row>
    <row r="1160" spans="6:6" x14ac:dyDescent="0.2">
      <c r="F1160" s="67"/>
    </row>
    <row r="1161" spans="6:6" x14ac:dyDescent="0.2">
      <c r="F1161" s="67"/>
    </row>
    <row r="1162" spans="6:6" x14ac:dyDescent="0.2">
      <c r="F1162" s="67"/>
    </row>
    <row r="1163" spans="6:6" x14ac:dyDescent="0.2">
      <c r="F1163" s="67"/>
    </row>
    <row r="1164" spans="6:6" x14ac:dyDescent="0.2">
      <c r="F1164" s="67"/>
    </row>
    <row r="1165" spans="6:6" x14ac:dyDescent="0.2">
      <c r="F1165" s="67"/>
    </row>
    <row r="1166" spans="6:6" x14ac:dyDescent="0.2">
      <c r="F1166" s="67"/>
    </row>
    <row r="1167" spans="6:6" x14ac:dyDescent="0.2">
      <c r="F1167" s="67"/>
    </row>
    <row r="1168" spans="6:6" x14ac:dyDescent="0.2">
      <c r="F1168" s="67"/>
    </row>
    <row r="1169" spans="6:6" x14ac:dyDescent="0.2">
      <c r="F1169" s="67"/>
    </row>
    <row r="1170" spans="6:6" x14ac:dyDescent="0.2">
      <c r="F1170" s="67"/>
    </row>
    <row r="1171" spans="6:6" x14ac:dyDescent="0.2">
      <c r="F1171" s="67"/>
    </row>
    <row r="1172" spans="6:6" x14ac:dyDescent="0.2">
      <c r="F1172" s="67"/>
    </row>
    <row r="1173" spans="6:6" x14ac:dyDescent="0.2">
      <c r="F1173" s="67"/>
    </row>
    <row r="1174" spans="6:6" x14ac:dyDescent="0.2">
      <c r="F1174" s="67"/>
    </row>
    <row r="1175" spans="6:6" x14ac:dyDescent="0.2">
      <c r="F1175" s="67"/>
    </row>
    <row r="1176" spans="6:6" x14ac:dyDescent="0.2">
      <c r="F1176" s="67"/>
    </row>
    <row r="1177" spans="6:6" x14ac:dyDescent="0.2">
      <c r="F1177" s="67"/>
    </row>
    <row r="1178" spans="6:6" x14ac:dyDescent="0.2">
      <c r="F1178" s="67"/>
    </row>
    <row r="1179" spans="6:6" x14ac:dyDescent="0.2">
      <c r="F1179" s="67"/>
    </row>
    <row r="1180" spans="6:6" x14ac:dyDescent="0.2">
      <c r="F1180" s="67"/>
    </row>
    <row r="1181" spans="6:6" x14ac:dyDescent="0.2">
      <c r="F1181" s="67"/>
    </row>
    <row r="1182" spans="6:6" x14ac:dyDescent="0.2">
      <c r="F1182" s="67"/>
    </row>
    <row r="1183" spans="6:6" x14ac:dyDescent="0.2">
      <c r="F1183" s="67"/>
    </row>
    <row r="1184" spans="6:6" x14ac:dyDescent="0.2">
      <c r="F1184" s="67"/>
    </row>
    <row r="1185" spans="6:6" x14ac:dyDescent="0.2">
      <c r="F1185" s="67"/>
    </row>
    <row r="1186" spans="6:6" x14ac:dyDescent="0.2">
      <c r="F1186" s="67"/>
    </row>
    <row r="1187" spans="6:6" x14ac:dyDescent="0.2">
      <c r="F1187" s="67"/>
    </row>
    <row r="1188" spans="6:6" x14ac:dyDescent="0.2">
      <c r="F1188" s="67"/>
    </row>
    <row r="1189" spans="6:6" x14ac:dyDescent="0.2">
      <c r="F1189" s="67"/>
    </row>
    <row r="1190" spans="6:6" x14ac:dyDescent="0.2">
      <c r="F1190" s="67"/>
    </row>
    <row r="1191" spans="6:6" x14ac:dyDescent="0.2">
      <c r="F1191" s="67"/>
    </row>
    <row r="1192" spans="6:6" x14ac:dyDescent="0.2">
      <c r="F1192" s="67"/>
    </row>
    <row r="1193" spans="6:6" x14ac:dyDescent="0.2">
      <c r="F1193" s="67"/>
    </row>
    <row r="1194" spans="6:6" x14ac:dyDescent="0.2">
      <c r="F1194" s="67"/>
    </row>
    <row r="1195" spans="6:6" x14ac:dyDescent="0.2">
      <c r="F1195" s="67"/>
    </row>
    <row r="1196" spans="6:6" x14ac:dyDescent="0.2">
      <c r="F1196" s="67"/>
    </row>
    <row r="1197" spans="6:6" x14ac:dyDescent="0.2">
      <c r="F1197" s="67"/>
    </row>
    <row r="1198" spans="6:6" x14ac:dyDescent="0.2">
      <c r="F1198" s="67"/>
    </row>
    <row r="1199" spans="6:6" x14ac:dyDescent="0.2">
      <c r="F1199" s="67"/>
    </row>
    <row r="1200" spans="6:6" x14ac:dyDescent="0.2">
      <c r="F1200" s="67"/>
    </row>
    <row r="1201" spans="6:6" x14ac:dyDescent="0.2">
      <c r="F1201" s="67"/>
    </row>
    <row r="1202" spans="6:6" x14ac:dyDescent="0.2">
      <c r="F1202" s="67"/>
    </row>
    <row r="1203" spans="6:6" x14ac:dyDescent="0.2">
      <c r="F1203" s="67"/>
    </row>
    <row r="1204" spans="6:6" x14ac:dyDescent="0.2">
      <c r="F1204" s="67"/>
    </row>
    <row r="1205" spans="6:6" x14ac:dyDescent="0.2">
      <c r="F1205" s="67"/>
    </row>
    <row r="1206" spans="6:6" x14ac:dyDescent="0.2">
      <c r="F1206" s="67"/>
    </row>
    <row r="1207" spans="6:6" x14ac:dyDescent="0.2">
      <c r="F1207" s="67"/>
    </row>
    <row r="1208" spans="6:6" x14ac:dyDescent="0.2">
      <c r="F1208" s="67"/>
    </row>
    <row r="1209" spans="6:6" x14ac:dyDescent="0.2">
      <c r="F1209" s="67"/>
    </row>
    <row r="1210" spans="6:6" x14ac:dyDescent="0.2">
      <c r="F1210" s="67"/>
    </row>
    <row r="1211" spans="6:6" x14ac:dyDescent="0.2">
      <c r="F1211" s="67"/>
    </row>
    <row r="1212" spans="6:6" x14ac:dyDescent="0.2">
      <c r="F1212" s="67"/>
    </row>
    <row r="1213" spans="6:6" x14ac:dyDescent="0.2">
      <c r="F1213" s="67"/>
    </row>
    <row r="1214" spans="6:6" x14ac:dyDescent="0.2">
      <c r="F1214" s="67"/>
    </row>
    <row r="1215" spans="6:6" x14ac:dyDescent="0.2">
      <c r="F1215" s="67"/>
    </row>
    <row r="1216" spans="6:6" x14ac:dyDescent="0.2">
      <c r="F1216" s="67"/>
    </row>
    <row r="1217" spans="6:6" x14ac:dyDescent="0.2">
      <c r="F1217" s="67"/>
    </row>
    <row r="1218" spans="6:6" x14ac:dyDescent="0.2">
      <c r="F1218" s="67"/>
    </row>
    <row r="1219" spans="6:6" x14ac:dyDescent="0.2">
      <c r="F1219" s="67"/>
    </row>
    <row r="1220" spans="6:6" x14ac:dyDescent="0.2">
      <c r="F1220" s="67"/>
    </row>
    <row r="1221" spans="6:6" x14ac:dyDescent="0.2">
      <c r="F1221" s="67"/>
    </row>
    <row r="1222" spans="6:6" x14ac:dyDescent="0.2">
      <c r="F1222" s="67"/>
    </row>
    <row r="1223" spans="6:6" x14ac:dyDescent="0.2">
      <c r="F1223" s="67"/>
    </row>
    <row r="1224" spans="6:6" x14ac:dyDescent="0.2">
      <c r="F1224" s="67"/>
    </row>
    <row r="1225" spans="6:6" x14ac:dyDescent="0.2">
      <c r="F1225" s="67"/>
    </row>
    <row r="1226" spans="6:6" x14ac:dyDescent="0.2">
      <c r="F1226" s="67"/>
    </row>
    <row r="1227" spans="6:6" x14ac:dyDescent="0.2">
      <c r="F1227" s="67"/>
    </row>
    <row r="1228" spans="6:6" x14ac:dyDescent="0.2">
      <c r="F1228" s="67"/>
    </row>
    <row r="1229" spans="6:6" x14ac:dyDescent="0.2">
      <c r="F1229" s="67"/>
    </row>
    <row r="1230" spans="6:6" x14ac:dyDescent="0.2">
      <c r="F1230" s="67"/>
    </row>
    <row r="1231" spans="6:6" x14ac:dyDescent="0.2">
      <c r="F1231" s="67"/>
    </row>
    <row r="1232" spans="6:6" x14ac:dyDescent="0.2">
      <c r="F1232" s="67"/>
    </row>
    <row r="1233" spans="6:6" x14ac:dyDescent="0.2">
      <c r="F1233" s="67"/>
    </row>
    <row r="1234" spans="6:6" x14ac:dyDescent="0.2">
      <c r="F1234" s="67"/>
    </row>
    <row r="1235" spans="6:6" x14ac:dyDescent="0.2">
      <c r="F1235" s="67"/>
    </row>
    <row r="1236" spans="6:6" x14ac:dyDescent="0.2">
      <c r="F1236" s="67"/>
    </row>
    <row r="1237" spans="6:6" x14ac:dyDescent="0.2">
      <c r="F1237" s="67"/>
    </row>
    <row r="1238" spans="6:6" x14ac:dyDescent="0.2">
      <c r="F1238" s="67"/>
    </row>
    <row r="1239" spans="6:6" x14ac:dyDescent="0.2">
      <c r="F1239" s="67"/>
    </row>
    <row r="1240" spans="6:6" x14ac:dyDescent="0.2">
      <c r="F1240" s="67"/>
    </row>
    <row r="1241" spans="6:6" x14ac:dyDescent="0.2">
      <c r="F1241" s="67"/>
    </row>
    <row r="1242" spans="6:6" x14ac:dyDescent="0.2">
      <c r="F1242" s="67"/>
    </row>
    <row r="1243" spans="6:6" x14ac:dyDescent="0.2">
      <c r="F1243" s="67"/>
    </row>
    <row r="1244" spans="6:6" x14ac:dyDescent="0.2">
      <c r="F1244" s="67"/>
    </row>
    <row r="1245" spans="6:6" x14ac:dyDescent="0.2">
      <c r="F1245" s="67"/>
    </row>
    <row r="1246" spans="6:6" x14ac:dyDescent="0.2">
      <c r="F1246" s="67"/>
    </row>
    <row r="1247" spans="6:6" x14ac:dyDescent="0.2">
      <c r="F1247" s="67"/>
    </row>
    <row r="1248" spans="6:6" x14ac:dyDescent="0.2">
      <c r="F1248" s="67"/>
    </row>
    <row r="1249" spans="6:6" x14ac:dyDescent="0.2">
      <c r="F1249" s="67"/>
    </row>
    <row r="1250" spans="6:6" x14ac:dyDescent="0.2">
      <c r="F1250" s="67"/>
    </row>
    <row r="1251" spans="6:6" x14ac:dyDescent="0.2">
      <c r="F1251" s="67"/>
    </row>
    <row r="1252" spans="6:6" x14ac:dyDescent="0.2">
      <c r="F1252" s="67"/>
    </row>
    <row r="1253" spans="6:6" x14ac:dyDescent="0.2">
      <c r="F1253" s="67"/>
    </row>
    <row r="1254" spans="6:6" x14ac:dyDescent="0.2">
      <c r="F1254" s="67"/>
    </row>
    <row r="1255" spans="6:6" x14ac:dyDescent="0.2">
      <c r="F1255" s="67"/>
    </row>
    <row r="1256" spans="6:6" x14ac:dyDescent="0.2">
      <c r="F1256" s="67"/>
    </row>
    <row r="1257" spans="6:6" x14ac:dyDescent="0.2">
      <c r="F1257" s="67"/>
    </row>
    <row r="1258" spans="6:6" x14ac:dyDescent="0.2">
      <c r="F1258" s="67"/>
    </row>
    <row r="1259" spans="6:6" x14ac:dyDescent="0.2">
      <c r="F1259" s="67"/>
    </row>
    <row r="1260" spans="6:6" x14ac:dyDescent="0.2">
      <c r="F1260" s="67"/>
    </row>
    <row r="1261" spans="6:6" x14ac:dyDescent="0.2">
      <c r="F1261" s="67"/>
    </row>
    <row r="1262" spans="6:6" x14ac:dyDescent="0.2">
      <c r="F1262" s="67"/>
    </row>
    <row r="1263" spans="6:6" x14ac:dyDescent="0.2">
      <c r="F1263" s="67"/>
    </row>
    <row r="1264" spans="6:6" x14ac:dyDescent="0.2">
      <c r="F1264" s="67"/>
    </row>
    <row r="1265" spans="6:6" x14ac:dyDescent="0.2">
      <c r="F1265" s="67"/>
    </row>
    <row r="1266" spans="6:6" x14ac:dyDescent="0.2">
      <c r="F1266" s="67"/>
    </row>
    <row r="1267" spans="6:6" x14ac:dyDescent="0.2">
      <c r="F1267" s="67"/>
    </row>
    <row r="1268" spans="6:6" x14ac:dyDescent="0.2">
      <c r="F1268" s="67"/>
    </row>
    <row r="1269" spans="6:6" x14ac:dyDescent="0.2">
      <c r="F1269" s="67"/>
    </row>
    <row r="1270" spans="6:6" x14ac:dyDescent="0.2">
      <c r="F1270" s="67"/>
    </row>
    <row r="1271" spans="6:6" x14ac:dyDescent="0.2">
      <c r="F1271" s="67"/>
    </row>
    <row r="1272" spans="6:6" x14ac:dyDescent="0.2">
      <c r="F1272" s="67"/>
    </row>
    <row r="1273" spans="6:6" x14ac:dyDescent="0.2">
      <c r="F1273" s="67"/>
    </row>
    <row r="1274" spans="6:6" x14ac:dyDescent="0.2">
      <c r="F1274" s="67"/>
    </row>
    <row r="1275" spans="6:6" x14ac:dyDescent="0.2">
      <c r="F1275" s="67"/>
    </row>
    <row r="1276" spans="6:6" x14ac:dyDescent="0.2">
      <c r="F1276" s="67"/>
    </row>
    <row r="1277" spans="6:6" x14ac:dyDescent="0.2">
      <c r="F1277" s="67"/>
    </row>
    <row r="1278" spans="6:6" x14ac:dyDescent="0.2">
      <c r="F1278" s="67"/>
    </row>
    <row r="1279" spans="6:6" x14ac:dyDescent="0.2">
      <c r="F1279" s="67"/>
    </row>
    <row r="1280" spans="6:6" x14ac:dyDescent="0.2">
      <c r="F1280" s="67"/>
    </row>
    <row r="1281" spans="6:6" x14ac:dyDescent="0.2">
      <c r="F1281" s="67"/>
    </row>
    <row r="1282" spans="6:6" x14ac:dyDescent="0.2">
      <c r="F1282" s="67"/>
    </row>
    <row r="1283" spans="6:6" x14ac:dyDescent="0.2">
      <c r="F1283" s="67"/>
    </row>
    <row r="1284" spans="6:6" x14ac:dyDescent="0.2">
      <c r="F1284" s="67"/>
    </row>
    <row r="1285" spans="6:6" x14ac:dyDescent="0.2">
      <c r="F1285" s="67"/>
    </row>
    <row r="1286" spans="6:6" x14ac:dyDescent="0.2">
      <c r="F1286" s="67"/>
    </row>
    <row r="1287" spans="6:6" x14ac:dyDescent="0.2">
      <c r="F1287" s="67"/>
    </row>
    <row r="1288" spans="6:6" x14ac:dyDescent="0.2">
      <c r="F1288" s="67"/>
    </row>
    <row r="1289" spans="6:6" x14ac:dyDescent="0.2">
      <c r="F1289" s="67"/>
    </row>
    <row r="1290" spans="6:6" x14ac:dyDescent="0.2">
      <c r="F1290" s="67"/>
    </row>
    <row r="1291" spans="6:6" x14ac:dyDescent="0.2">
      <c r="F1291" s="67"/>
    </row>
    <row r="1292" spans="6:6" x14ac:dyDescent="0.2">
      <c r="F1292" s="67"/>
    </row>
    <row r="1293" spans="6:6" x14ac:dyDescent="0.2">
      <c r="F1293" s="67"/>
    </row>
    <row r="1294" spans="6:6" x14ac:dyDescent="0.2">
      <c r="F1294" s="67"/>
    </row>
    <row r="1295" spans="6:6" x14ac:dyDescent="0.2">
      <c r="F1295" s="67"/>
    </row>
    <row r="1296" spans="6:6" x14ac:dyDescent="0.2">
      <c r="F1296" s="67"/>
    </row>
    <row r="1297" spans="6:6" x14ac:dyDescent="0.2">
      <c r="F1297" s="67"/>
    </row>
    <row r="1298" spans="6:6" x14ac:dyDescent="0.2">
      <c r="F1298" s="67"/>
    </row>
    <row r="1299" spans="6:6" x14ac:dyDescent="0.2">
      <c r="F1299" s="67"/>
    </row>
    <row r="1300" spans="6:6" x14ac:dyDescent="0.2">
      <c r="F1300" s="67"/>
    </row>
    <row r="1301" spans="6:6" x14ac:dyDescent="0.2">
      <c r="F1301" s="67"/>
    </row>
    <row r="1302" spans="6:6" x14ac:dyDescent="0.2">
      <c r="F1302" s="67"/>
    </row>
    <row r="1303" spans="6:6" x14ac:dyDescent="0.2">
      <c r="F1303" s="67"/>
    </row>
    <row r="1304" spans="6:6" x14ac:dyDescent="0.2">
      <c r="F1304" s="67"/>
    </row>
    <row r="1305" spans="6:6" x14ac:dyDescent="0.2">
      <c r="F1305" s="67"/>
    </row>
    <row r="1306" spans="6:6" x14ac:dyDescent="0.2">
      <c r="F1306" s="67"/>
    </row>
    <row r="1307" spans="6:6" x14ac:dyDescent="0.2">
      <c r="F1307" s="67"/>
    </row>
    <row r="1308" spans="6:6" x14ac:dyDescent="0.2">
      <c r="F1308" s="67"/>
    </row>
    <row r="1309" spans="6:6" x14ac:dyDescent="0.2">
      <c r="F1309" s="67"/>
    </row>
    <row r="1310" spans="6:6" x14ac:dyDescent="0.2">
      <c r="F1310" s="67"/>
    </row>
    <row r="1311" spans="6:6" x14ac:dyDescent="0.2">
      <c r="F1311" s="67"/>
    </row>
    <row r="1312" spans="6:6" x14ac:dyDescent="0.2">
      <c r="F1312" s="67"/>
    </row>
    <row r="1313" spans="6:6" x14ac:dyDescent="0.2">
      <c r="F1313" s="67"/>
    </row>
    <row r="1314" spans="6:6" x14ac:dyDescent="0.2">
      <c r="F1314" s="67"/>
    </row>
    <row r="1315" spans="6:6" x14ac:dyDescent="0.2">
      <c r="F1315" s="67"/>
    </row>
    <row r="1316" spans="6:6" x14ac:dyDescent="0.2">
      <c r="F1316" s="67"/>
    </row>
    <row r="1317" spans="6:6" x14ac:dyDescent="0.2">
      <c r="F1317" s="67"/>
    </row>
    <row r="1318" spans="6:6" x14ac:dyDescent="0.2">
      <c r="F1318" s="67"/>
    </row>
    <row r="1319" spans="6:6" x14ac:dyDescent="0.2">
      <c r="F1319" s="67"/>
    </row>
    <row r="1320" spans="6:6" x14ac:dyDescent="0.2">
      <c r="F1320" s="67"/>
    </row>
    <row r="1321" spans="6:6" x14ac:dyDescent="0.2">
      <c r="F1321" s="67"/>
    </row>
    <row r="1322" spans="6:6" x14ac:dyDescent="0.2">
      <c r="F1322" s="67"/>
    </row>
    <row r="1323" spans="6:6" x14ac:dyDescent="0.2">
      <c r="F1323" s="67"/>
    </row>
    <row r="1324" spans="6:6" x14ac:dyDescent="0.2">
      <c r="F1324" s="67"/>
    </row>
    <row r="1325" spans="6:6" x14ac:dyDescent="0.2">
      <c r="F1325" s="67"/>
    </row>
    <row r="1326" spans="6:6" x14ac:dyDescent="0.2">
      <c r="F1326" s="67"/>
    </row>
    <row r="1327" spans="6:6" x14ac:dyDescent="0.2">
      <c r="F1327" s="67"/>
    </row>
    <row r="1328" spans="6:6" x14ac:dyDescent="0.2">
      <c r="F1328" s="67"/>
    </row>
    <row r="1329" spans="6:6" x14ac:dyDescent="0.2">
      <c r="F1329" s="67"/>
    </row>
    <row r="1330" spans="6:6" x14ac:dyDescent="0.2">
      <c r="F1330" s="67"/>
    </row>
    <row r="1331" spans="6:6" x14ac:dyDescent="0.2">
      <c r="F1331" s="67"/>
    </row>
    <row r="1332" spans="6:6" x14ac:dyDescent="0.2">
      <c r="F1332" s="67"/>
    </row>
    <row r="1333" spans="6:6" x14ac:dyDescent="0.2">
      <c r="F1333" s="67"/>
    </row>
    <row r="1334" spans="6:6" x14ac:dyDescent="0.2">
      <c r="F1334" s="67"/>
    </row>
    <row r="1335" spans="6:6" x14ac:dyDescent="0.2">
      <c r="F1335" s="67"/>
    </row>
    <row r="1336" spans="6:6" x14ac:dyDescent="0.2">
      <c r="F1336" s="67"/>
    </row>
    <row r="1337" spans="6:6" x14ac:dyDescent="0.2">
      <c r="F1337" s="67"/>
    </row>
    <row r="1338" spans="6:6" x14ac:dyDescent="0.2">
      <c r="F1338" s="67"/>
    </row>
    <row r="1339" spans="6:6" x14ac:dyDescent="0.2">
      <c r="F1339" s="67"/>
    </row>
    <row r="1340" spans="6:6" x14ac:dyDescent="0.2">
      <c r="F1340" s="67"/>
    </row>
    <row r="1341" spans="6:6" x14ac:dyDescent="0.2">
      <c r="F1341" s="67"/>
    </row>
    <row r="1342" spans="6:6" x14ac:dyDescent="0.2">
      <c r="F1342" s="67"/>
    </row>
    <row r="1343" spans="6:6" x14ac:dyDescent="0.2">
      <c r="F1343" s="67"/>
    </row>
    <row r="1344" spans="6:6" x14ac:dyDescent="0.2">
      <c r="F1344" s="67"/>
    </row>
    <row r="1345" spans="6:6" x14ac:dyDescent="0.2">
      <c r="F1345" s="67"/>
    </row>
    <row r="1346" spans="6:6" x14ac:dyDescent="0.2">
      <c r="F1346" s="67"/>
    </row>
    <row r="1347" spans="6:6" x14ac:dyDescent="0.2">
      <c r="F1347" s="67"/>
    </row>
    <row r="1348" spans="6:6" x14ac:dyDescent="0.2">
      <c r="F1348" s="67"/>
    </row>
    <row r="1349" spans="6:6" x14ac:dyDescent="0.2">
      <c r="F1349" s="67"/>
    </row>
    <row r="1350" spans="6:6" x14ac:dyDescent="0.2">
      <c r="F1350" s="67"/>
    </row>
    <row r="1351" spans="6:6" x14ac:dyDescent="0.2">
      <c r="F1351" s="67"/>
    </row>
    <row r="1352" spans="6:6" x14ac:dyDescent="0.2">
      <c r="F1352" s="67"/>
    </row>
    <row r="1353" spans="6:6" x14ac:dyDescent="0.2">
      <c r="F1353" s="67"/>
    </row>
    <row r="1354" spans="6:6" x14ac:dyDescent="0.2">
      <c r="F1354" s="67"/>
    </row>
    <row r="1355" spans="6:6" x14ac:dyDescent="0.2">
      <c r="F1355" s="67"/>
    </row>
    <row r="1356" spans="6:6" x14ac:dyDescent="0.2">
      <c r="F1356" s="67"/>
    </row>
    <row r="1357" spans="6:6" x14ac:dyDescent="0.2">
      <c r="F1357" s="67"/>
    </row>
    <row r="1358" spans="6:6" x14ac:dyDescent="0.2">
      <c r="F1358" s="67"/>
    </row>
    <row r="1359" spans="6:6" x14ac:dyDescent="0.2">
      <c r="F1359" s="67"/>
    </row>
    <row r="1360" spans="6:6" x14ac:dyDescent="0.2">
      <c r="F1360" s="67"/>
    </row>
    <row r="1361" spans="6:6" x14ac:dyDescent="0.2">
      <c r="F1361" s="67"/>
    </row>
    <row r="1362" spans="6:6" x14ac:dyDescent="0.2">
      <c r="F1362" s="67"/>
    </row>
    <row r="1363" spans="6:6" x14ac:dyDescent="0.2">
      <c r="F1363" s="67"/>
    </row>
    <row r="1364" spans="6:6" x14ac:dyDescent="0.2">
      <c r="F1364" s="67"/>
    </row>
    <row r="1365" spans="6:6" x14ac:dyDescent="0.2">
      <c r="F1365" s="67"/>
    </row>
    <row r="1366" spans="6:6" x14ac:dyDescent="0.2">
      <c r="F1366" s="67"/>
    </row>
    <row r="1367" spans="6:6" x14ac:dyDescent="0.2">
      <c r="F1367" s="67"/>
    </row>
    <row r="1368" spans="6:6" x14ac:dyDescent="0.2">
      <c r="F1368" s="67"/>
    </row>
    <row r="1369" spans="6:6" x14ac:dyDescent="0.2">
      <c r="F1369" s="67"/>
    </row>
    <row r="1370" spans="6:6" x14ac:dyDescent="0.2">
      <c r="F1370" s="67"/>
    </row>
    <row r="1371" spans="6:6" x14ac:dyDescent="0.2">
      <c r="F1371" s="67"/>
    </row>
    <row r="1372" spans="6:6" x14ac:dyDescent="0.2">
      <c r="F1372" s="67"/>
    </row>
    <row r="1373" spans="6:6" x14ac:dyDescent="0.2">
      <c r="F1373" s="67"/>
    </row>
    <row r="1374" spans="6:6" x14ac:dyDescent="0.2">
      <c r="F1374" s="67"/>
    </row>
    <row r="1375" spans="6:6" x14ac:dyDescent="0.2">
      <c r="F1375" s="67"/>
    </row>
    <row r="1376" spans="6:6" x14ac:dyDescent="0.2">
      <c r="F1376" s="67"/>
    </row>
    <row r="1377" spans="6:6" x14ac:dyDescent="0.2">
      <c r="F1377" s="67"/>
    </row>
    <row r="1378" spans="6:6" x14ac:dyDescent="0.2">
      <c r="F1378" s="67"/>
    </row>
    <row r="1379" spans="6:6" x14ac:dyDescent="0.2">
      <c r="F1379" s="67"/>
    </row>
    <row r="1380" spans="6:6" x14ac:dyDescent="0.2">
      <c r="F1380" s="67"/>
    </row>
    <row r="1381" spans="6:6" x14ac:dyDescent="0.2">
      <c r="F1381" s="67"/>
    </row>
    <row r="1382" spans="6:6" x14ac:dyDescent="0.2">
      <c r="F1382" s="67"/>
    </row>
    <row r="1383" spans="6:6" x14ac:dyDescent="0.2">
      <c r="F1383" s="67"/>
    </row>
    <row r="1384" spans="6:6" x14ac:dyDescent="0.2">
      <c r="F1384" s="67"/>
    </row>
    <row r="1385" spans="6:6" x14ac:dyDescent="0.2">
      <c r="F1385" s="67"/>
    </row>
    <row r="1386" spans="6:6" x14ac:dyDescent="0.2">
      <c r="F1386" s="67"/>
    </row>
    <row r="1387" spans="6:6" x14ac:dyDescent="0.2">
      <c r="F1387" s="67"/>
    </row>
    <row r="1388" spans="6:6" x14ac:dyDescent="0.2">
      <c r="F1388" s="67"/>
    </row>
    <row r="1389" spans="6:6" x14ac:dyDescent="0.2">
      <c r="F1389" s="67"/>
    </row>
    <row r="1390" spans="6:6" x14ac:dyDescent="0.2">
      <c r="F1390" s="67"/>
    </row>
    <row r="1391" spans="6:6" x14ac:dyDescent="0.2">
      <c r="F1391" s="67"/>
    </row>
    <row r="1392" spans="6:6" x14ac:dyDescent="0.2">
      <c r="F1392" s="67"/>
    </row>
    <row r="1393" spans="6:6" x14ac:dyDescent="0.2">
      <c r="F1393" s="67"/>
    </row>
    <row r="1394" spans="6:6" x14ac:dyDescent="0.2">
      <c r="F1394" s="67"/>
    </row>
    <row r="1395" spans="6:6" x14ac:dyDescent="0.2">
      <c r="F1395" s="67"/>
    </row>
    <row r="1396" spans="6:6" x14ac:dyDescent="0.2">
      <c r="F1396" s="67"/>
    </row>
    <row r="1397" spans="6:6" x14ac:dyDescent="0.2">
      <c r="F1397" s="67"/>
    </row>
    <row r="1398" spans="6:6" x14ac:dyDescent="0.2">
      <c r="F1398" s="67"/>
    </row>
    <row r="1399" spans="6:6" x14ac:dyDescent="0.2">
      <c r="F1399" s="67"/>
    </row>
    <row r="1400" spans="6:6" x14ac:dyDescent="0.2">
      <c r="F1400" s="67"/>
    </row>
    <row r="1401" spans="6:6" x14ac:dyDescent="0.2">
      <c r="F1401" s="67"/>
    </row>
    <row r="1402" spans="6:6" x14ac:dyDescent="0.2">
      <c r="F1402" s="67"/>
    </row>
    <row r="1403" spans="6:6" x14ac:dyDescent="0.2">
      <c r="F1403" s="67"/>
    </row>
    <row r="1404" spans="6:6" x14ac:dyDescent="0.2">
      <c r="F1404" s="67"/>
    </row>
    <row r="1405" spans="6:6" x14ac:dyDescent="0.2">
      <c r="F1405" s="67"/>
    </row>
    <row r="1406" spans="6:6" x14ac:dyDescent="0.2">
      <c r="F1406" s="67"/>
    </row>
    <row r="1407" spans="6:6" x14ac:dyDescent="0.2">
      <c r="F1407" s="67"/>
    </row>
    <row r="1408" spans="6:6" x14ac:dyDescent="0.2">
      <c r="F1408" s="67"/>
    </row>
    <row r="1409" spans="6:6" x14ac:dyDescent="0.2">
      <c r="F1409" s="67"/>
    </row>
    <row r="1410" spans="6:6" x14ac:dyDescent="0.2">
      <c r="F1410" s="67"/>
    </row>
    <row r="1411" spans="6:6" x14ac:dyDescent="0.2">
      <c r="F1411" s="67"/>
    </row>
    <row r="1412" spans="6:6" x14ac:dyDescent="0.2">
      <c r="F1412" s="67"/>
    </row>
    <row r="1413" spans="6:6" x14ac:dyDescent="0.2">
      <c r="F1413" s="67"/>
    </row>
    <row r="1414" spans="6:6" x14ac:dyDescent="0.2">
      <c r="F1414" s="67"/>
    </row>
    <row r="1415" spans="6:6" x14ac:dyDescent="0.2">
      <c r="F1415" s="67"/>
    </row>
    <row r="1416" spans="6:6" x14ac:dyDescent="0.2">
      <c r="F1416" s="67"/>
    </row>
    <row r="1417" spans="6:6" x14ac:dyDescent="0.2">
      <c r="F1417" s="67"/>
    </row>
    <row r="1418" spans="6:6" x14ac:dyDescent="0.2">
      <c r="F1418" s="67"/>
    </row>
    <row r="1419" spans="6:6" x14ac:dyDescent="0.2">
      <c r="F1419" s="67"/>
    </row>
    <row r="1420" spans="6:6" x14ac:dyDescent="0.2">
      <c r="F1420" s="67"/>
    </row>
    <row r="1421" spans="6:6" x14ac:dyDescent="0.2">
      <c r="F1421" s="67"/>
    </row>
    <row r="1422" spans="6:6" x14ac:dyDescent="0.2">
      <c r="F1422" s="67"/>
    </row>
    <row r="1423" spans="6:6" x14ac:dyDescent="0.2">
      <c r="F1423" s="67"/>
    </row>
    <row r="1424" spans="6:6" x14ac:dyDescent="0.2">
      <c r="F1424" s="67"/>
    </row>
    <row r="1425" spans="6:6" x14ac:dyDescent="0.2">
      <c r="F1425" s="67"/>
    </row>
    <row r="1426" spans="6:6" x14ac:dyDescent="0.2">
      <c r="F1426" s="67"/>
    </row>
    <row r="1427" spans="6:6" x14ac:dyDescent="0.2">
      <c r="F1427" s="67"/>
    </row>
    <row r="1428" spans="6:6" x14ac:dyDescent="0.2">
      <c r="F1428" s="67"/>
    </row>
    <row r="1429" spans="6:6" x14ac:dyDescent="0.2">
      <c r="F1429" s="67"/>
    </row>
    <row r="1430" spans="6:6" x14ac:dyDescent="0.2">
      <c r="F1430" s="67"/>
    </row>
    <row r="1431" spans="6:6" x14ac:dyDescent="0.2">
      <c r="F1431" s="67"/>
    </row>
    <row r="1432" spans="6:6" x14ac:dyDescent="0.2">
      <c r="F1432" s="67"/>
    </row>
    <row r="1433" spans="6:6" x14ac:dyDescent="0.2">
      <c r="F1433" s="67"/>
    </row>
    <row r="1434" spans="6:6" x14ac:dyDescent="0.2">
      <c r="F1434" s="67"/>
    </row>
    <row r="1435" spans="6:6" x14ac:dyDescent="0.2">
      <c r="F1435" s="67"/>
    </row>
    <row r="1436" spans="6:6" x14ac:dyDescent="0.2">
      <c r="F1436" s="67"/>
    </row>
    <row r="1437" spans="6:6" x14ac:dyDescent="0.2">
      <c r="F1437" s="67"/>
    </row>
    <row r="1438" spans="6:6" x14ac:dyDescent="0.2">
      <c r="F1438" s="67"/>
    </row>
    <row r="1439" spans="6:6" x14ac:dyDescent="0.2">
      <c r="F1439" s="67"/>
    </row>
    <row r="1440" spans="6:6" x14ac:dyDescent="0.2">
      <c r="F1440" s="67"/>
    </row>
    <row r="1441" spans="6:6" x14ac:dyDescent="0.2">
      <c r="F1441" s="67"/>
    </row>
    <row r="1442" spans="6:6" x14ac:dyDescent="0.2">
      <c r="F1442" s="67"/>
    </row>
    <row r="1443" spans="6:6" x14ac:dyDescent="0.2">
      <c r="F1443" s="67"/>
    </row>
    <row r="1444" spans="6:6" x14ac:dyDescent="0.2">
      <c r="F1444" s="67"/>
    </row>
    <row r="1445" spans="6:6" x14ac:dyDescent="0.2">
      <c r="F1445" s="67"/>
    </row>
    <row r="1446" spans="6:6" x14ac:dyDescent="0.2">
      <c r="F1446" s="67"/>
    </row>
    <row r="1447" spans="6:6" x14ac:dyDescent="0.2">
      <c r="F1447" s="67"/>
    </row>
    <row r="1448" spans="6:6" x14ac:dyDescent="0.2">
      <c r="F1448" s="67"/>
    </row>
    <row r="1449" spans="6:6" x14ac:dyDescent="0.2">
      <c r="F1449" s="67"/>
    </row>
    <row r="1450" spans="6:6" x14ac:dyDescent="0.2">
      <c r="F1450" s="67"/>
    </row>
    <row r="1451" spans="6:6" x14ac:dyDescent="0.2">
      <c r="F1451" s="67"/>
    </row>
    <row r="1452" spans="6:6" x14ac:dyDescent="0.2">
      <c r="F1452" s="67"/>
    </row>
    <row r="1453" spans="6:6" x14ac:dyDescent="0.2">
      <c r="F1453" s="67"/>
    </row>
    <row r="1454" spans="6:6" x14ac:dyDescent="0.2">
      <c r="F1454" s="67"/>
    </row>
    <row r="1455" spans="6:6" x14ac:dyDescent="0.2">
      <c r="F1455" s="67"/>
    </row>
    <row r="1456" spans="6:6" x14ac:dyDescent="0.2">
      <c r="F1456" s="67"/>
    </row>
    <row r="1457" spans="6:6" x14ac:dyDescent="0.2">
      <c r="F1457" s="67"/>
    </row>
    <row r="1458" spans="6:6" x14ac:dyDescent="0.2">
      <c r="F1458" s="67"/>
    </row>
    <row r="1459" spans="6:6" x14ac:dyDescent="0.2">
      <c r="F1459" s="67"/>
    </row>
    <row r="1460" spans="6:6" x14ac:dyDescent="0.2">
      <c r="F1460" s="67"/>
    </row>
    <row r="1461" spans="6:6" x14ac:dyDescent="0.2">
      <c r="F1461" s="67"/>
    </row>
    <row r="1462" spans="6:6" x14ac:dyDescent="0.2">
      <c r="F1462" s="67"/>
    </row>
    <row r="1463" spans="6:6" x14ac:dyDescent="0.2">
      <c r="F1463" s="67"/>
    </row>
    <row r="1464" spans="6:6" x14ac:dyDescent="0.2">
      <c r="F1464" s="67"/>
    </row>
    <row r="1465" spans="6:6" x14ac:dyDescent="0.2">
      <c r="F1465" s="67"/>
    </row>
    <row r="1466" spans="6:6" x14ac:dyDescent="0.2">
      <c r="F1466" s="67"/>
    </row>
    <row r="1467" spans="6:6" x14ac:dyDescent="0.2">
      <c r="F1467" s="67"/>
    </row>
    <row r="1468" spans="6:6" x14ac:dyDescent="0.2">
      <c r="F1468" s="67"/>
    </row>
    <row r="1469" spans="6:6" x14ac:dyDescent="0.2">
      <c r="F1469" s="67"/>
    </row>
    <row r="1470" spans="6:6" x14ac:dyDescent="0.2">
      <c r="F1470" s="67"/>
    </row>
    <row r="1471" spans="6:6" x14ac:dyDescent="0.2">
      <c r="F1471" s="67"/>
    </row>
    <row r="1472" spans="6:6" x14ac:dyDescent="0.2">
      <c r="F1472" s="67"/>
    </row>
    <row r="1473" spans="6:6" x14ac:dyDescent="0.2">
      <c r="F1473" s="67"/>
    </row>
    <row r="1474" spans="6:6" x14ac:dyDescent="0.2">
      <c r="F1474" s="67"/>
    </row>
    <row r="1475" spans="6:6" x14ac:dyDescent="0.2">
      <c r="F1475" s="67"/>
    </row>
    <row r="1476" spans="6:6" x14ac:dyDescent="0.2">
      <c r="F1476" s="67"/>
    </row>
    <row r="1477" spans="6:6" x14ac:dyDescent="0.2">
      <c r="F1477" s="67"/>
    </row>
    <row r="1478" spans="6:6" x14ac:dyDescent="0.2">
      <c r="F1478" s="67"/>
    </row>
    <row r="1479" spans="6:6" x14ac:dyDescent="0.2">
      <c r="F1479" s="67"/>
    </row>
    <row r="1480" spans="6:6" x14ac:dyDescent="0.2">
      <c r="F1480" s="67"/>
    </row>
    <row r="1481" spans="6:6" x14ac:dyDescent="0.2">
      <c r="F1481" s="67"/>
    </row>
    <row r="1482" spans="6:6" x14ac:dyDescent="0.2">
      <c r="F1482" s="67"/>
    </row>
    <row r="1483" spans="6:6" x14ac:dyDescent="0.2">
      <c r="F1483" s="67"/>
    </row>
    <row r="1484" spans="6:6" x14ac:dyDescent="0.2">
      <c r="F1484" s="67"/>
    </row>
    <row r="1485" spans="6:6" x14ac:dyDescent="0.2">
      <c r="F1485" s="67"/>
    </row>
    <row r="1486" spans="6:6" x14ac:dyDescent="0.2">
      <c r="F1486" s="67"/>
    </row>
    <row r="1487" spans="6:6" x14ac:dyDescent="0.2">
      <c r="F1487" s="67"/>
    </row>
    <row r="1488" spans="6:6" x14ac:dyDescent="0.2">
      <c r="F1488" s="67"/>
    </row>
    <row r="1489" spans="6:6" x14ac:dyDescent="0.2">
      <c r="F1489" s="67"/>
    </row>
    <row r="1490" spans="6:6" x14ac:dyDescent="0.2">
      <c r="F1490" s="67"/>
    </row>
    <row r="1491" spans="6:6" x14ac:dyDescent="0.2">
      <c r="F1491" s="67"/>
    </row>
    <row r="1492" spans="6:6" x14ac:dyDescent="0.2">
      <c r="F1492" s="67"/>
    </row>
    <row r="1493" spans="6:6" x14ac:dyDescent="0.2">
      <c r="F1493" s="67"/>
    </row>
    <row r="1494" spans="6:6" x14ac:dyDescent="0.2">
      <c r="F1494" s="67"/>
    </row>
    <row r="1495" spans="6:6" x14ac:dyDescent="0.2">
      <c r="F1495" s="67"/>
    </row>
    <row r="1496" spans="6:6" x14ac:dyDescent="0.2">
      <c r="F1496" s="67"/>
    </row>
    <row r="1497" spans="6:6" x14ac:dyDescent="0.2">
      <c r="F1497" s="67"/>
    </row>
    <row r="1498" spans="6:6" x14ac:dyDescent="0.2">
      <c r="F1498" s="67"/>
    </row>
    <row r="1499" spans="6:6" x14ac:dyDescent="0.2">
      <c r="F1499" s="67"/>
    </row>
    <row r="1500" spans="6:6" x14ac:dyDescent="0.2">
      <c r="F1500" s="67"/>
    </row>
    <row r="1501" spans="6:6" x14ac:dyDescent="0.2">
      <c r="F1501" s="67"/>
    </row>
    <row r="1502" spans="6:6" x14ac:dyDescent="0.2">
      <c r="F1502" s="67"/>
    </row>
    <row r="1503" spans="6:6" x14ac:dyDescent="0.2">
      <c r="F1503" s="67"/>
    </row>
    <row r="1504" spans="6:6" x14ac:dyDescent="0.2">
      <c r="F1504" s="67"/>
    </row>
    <row r="1505" spans="6:6" x14ac:dyDescent="0.2">
      <c r="F1505" s="67"/>
    </row>
    <row r="1506" spans="6:6" x14ac:dyDescent="0.2">
      <c r="F1506" s="67"/>
    </row>
    <row r="1507" spans="6:6" x14ac:dyDescent="0.2">
      <c r="F1507" s="67"/>
    </row>
    <row r="1508" spans="6:6" x14ac:dyDescent="0.2">
      <c r="F1508" s="67"/>
    </row>
    <row r="1509" spans="6:6" x14ac:dyDescent="0.2">
      <c r="F1509" s="67"/>
    </row>
    <row r="1510" spans="6:6" x14ac:dyDescent="0.2">
      <c r="F1510" s="67"/>
    </row>
    <row r="1511" spans="6:6" x14ac:dyDescent="0.2">
      <c r="F1511" s="67"/>
    </row>
    <row r="1512" spans="6:6" x14ac:dyDescent="0.2">
      <c r="F1512" s="67"/>
    </row>
    <row r="1513" spans="6:6" x14ac:dyDescent="0.2">
      <c r="F1513" s="67"/>
    </row>
    <row r="1514" spans="6:6" x14ac:dyDescent="0.2">
      <c r="F1514" s="67"/>
    </row>
    <row r="1515" spans="6:6" x14ac:dyDescent="0.2">
      <c r="F1515" s="67"/>
    </row>
    <row r="1516" spans="6:6" x14ac:dyDescent="0.2">
      <c r="F1516" s="67"/>
    </row>
    <row r="1517" spans="6:6" x14ac:dyDescent="0.2">
      <c r="F1517" s="67"/>
    </row>
    <row r="1518" spans="6:6" x14ac:dyDescent="0.2">
      <c r="F1518" s="67"/>
    </row>
    <row r="1519" spans="6:6" x14ac:dyDescent="0.2">
      <c r="F1519" s="67"/>
    </row>
    <row r="1520" spans="6:6" x14ac:dyDescent="0.2">
      <c r="F1520" s="67"/>
    </row>
    <row r="1521" spans="6:6" x14ac:dyDescent="0.2">
      <c r="F1521" s="67"/>
    </row>
    <row r="1522" spans="6:6" x14ac:dyDescent="0.2">
      <c r="F1522" s="67"/>
    </row>
    <row r="1523" spans="6:6" x14ac:dyDescent="0.2">
      <c r="F1523" s="67"/>
    </row>
    <row r="1524" spans="6:6" x14ac:dyDescent="0.2">
      <c r="F1524" s="67"/>
    </row>
    <row r="1525" spans="6:6" x14ac:dyDescent="0.2">
      <c r="F1525" s="67"/>
    </row>
    <row r="1526" spans="6:6" x14ac:dyDescent="0.2">
      <c r="F1526" s="67"/>
    </row>
    <row r="1527" spans="6:6" x14ac:dyDescent="0.2">
      <c r="F1527" s="67"/>
    </row>
    <row r="1528" spans="6:6" x14ac:dyDescent="0.2">
      <c r="F1528" s="67"/>
    </row>
    <row r="1529" spans="6:6" x14ac:dyDescent="0.2">
      <c r="F1529" s="67"/>
    </row>
    <row r="1530" spans="6:6" x14ac:dyDescent="0.2">
      <c r="F1530" s="67"/>
    </row>
    <row r="1531" spans="6:6" x14ac:dyDescent="0.2">
      <c r="F1531" s="67"/>
    </row>
    <row r="1532" spans="6:6" x14ac:dyDescent="0.2">
      <c r="F1532" s="67"/>
    </row>
    <row r="1533" spans="6:6" x14ac:dyDescent="0.2">
      <c r="F1533" s="67"/>
    </row>
    <row r="1534" spans="6:6" x14ac:dyDescent="0.2">
      <c r="F1534" s="67"/>
    </row>
    <row r="1535" spans="6:6" x14ac:dyDescent="0.2">
      <c r="F1535" s="67"/>
    </row>
    <row r="1536" spans="6:6" x14ac:dyDescent="0.2">
      <c r="F1536" s="67"/>
    </row>
    <row r="1537" spans="6:6" x14ac:dyDescent="0.2">
      <c r="F1537" s="67"/>
    </row>
    <row r="1538" spans="6:6" x14ac:dyDescent="0.2">
      <c r="F1538" s="67"/>
    </row>
    <row r="1539" spans="6:6" x14ac:dyDescent="0.2">
      <c r="F1539" s="67"/>
    </row>
    <row r="1540" spans="6:6" x14ac:dyDescent="0.2">
      <c r="F1540" s="67"/>
    </row>
    <row r="1541" spans="6:6" x14ac:dyDescent="0.2">
      <c r="F1541" s="67"/>
    </row>
    <row r="1542" spans="6:6" x14ac:dyDescent="0.2">
      <c r="F1542" s="67"/>
    </row>
    <row r="1543" spans="6:6" x14ac:dyDescent="0.2">
      <c r="F1543" s="67"/>
    </row>
    <row r="1544" spans="6:6" x14ac:dyDescent="0.2">
      <c r="F1544" s="67"/>
    </row>
    <row r="1545" spans="6:6" x14ac:dyDescent="0.2">
      <c r="F1545" s="67"/>
    </row>
    <row r="1546" spans="6:6" x14ac:dyDescent="0.2">
      <c r="F1546" s="67"/>
    </row>
    <row r="1547" spans="6:6" x14ac:dyDescent="0.2">
      <c r="F1547" s="67"/>
    </row>
    <row r="1548" spans="6:6" x14ac:dyDescent="0.2">
      <c r="F1548" s="67"/>
    </row>
    <row r="1549" spans="6:6" x14ac:dyDescent="0.2">
      <c r="F1549" s="67"/>
    </row>
    <row r="1550" spans="6:6" x14ac:dyDescent="0.2">
      <c r="F1550" s="67"/>
    </row>
    <row r="1551" spans="6:6" x14ac:dyDescent="0.2">
      <c r="F1551" s="67"/>
    </row>
    <row r="1552" spans="6:6" x14ac:dyDescent="0.2">
      <c r="F1552" s="67"/>
    </row>
    <row r="1553" spans="6:6" x14ac:dyDescent="0.2">
      <c r="F1553" s="67"/>
    </row>
    <row r="1554" spans="6:6" x14ac:dyDescent="0.2">
      <c r="F1554" s="67"/>
    </row>
    <row r="1555" spans="6:6" x14ac:dyDescent="0.2">
      <c r="F1555" s="67"/>
    </row>
    <row r="1556" spans="6:6" x14ac:dyDescent="0.2">
      <c r="F1556" s="67"/>
    </row>
    <row r="1557" spans="6:6" x14ac:dyDescent="0.2">
      <c r="F1557" s="67"/>
    </row>
    <row r="1558" spans="6:6" x14ac:dyDescent="0.2">
      <c r="F1558" s="67"/>
    </row>
    <row r="1559" spans="6:6" x14ac:dyDescent="0.2">
      <c r="F1559" s="67"/>
    </row>
    <row r="1560" spans="6:6" x14ac:dyDescent="0.2">
      <c r="F1560" s="67"/>
    </row>
    <row r="1561" spans="6:6" x14ac:dyDescent="0.2">
      <c r="F1561" s="67"/>
    </row>
    <row r="1562" spans="6:6" x14ac:dyDescent="0.2">
      <c r="F1562" s="67"/>
    </row>
    <row r="1563" spans="6:6" x14ac:dyDescent="0.2">
      <c r="F1563" s="67"/>
    </row>
    <row r="1564" spans="6:6" x14ac:dyDescent="0.2">
      <c r="F1564" s="67"/>
    </row>
    <row r="1565" spans="6:6" x14ac:dyDescent="0.2">
      <c r="F1565" s="67"/>
    </row>
    <row r="1566" spans="6:6" x14ac:dyDescent="0.2">
      <c r="F1566" s="67"/>
    </row>
    <row r="1567" spans="6:6" x14ac:dyDescent="0.2">
      <c r="F1567" s="67"/>
    </row>
    <row r="1568" spans="6:6" x14ac:dyDescent="0.2">
      <c r="F1568" s="67"/>
    </row>
    <row r="1569" spans="6:6" x14ac:dyDescent="0.2">
      <c r="F1569" s="67"/>
    </row>
    <row r="1570" spans="6:6" x14ac:dyDescent="0.2">
      <c r="F1570" s="67"/>
    </row>
    <row r="1571" spans="6:6" x14ac:dyDescent="0.2">
      <c r="F1571" s="67"/>
    </row>
    <row r="1572" spans="6:6" x14ac:dyDescent="0.2">
      <c r="F1572" s="67"/>
    </row>
    <row r="1573" spans="6:6" x14ac:dyDescent="0.2">
      <c r="F1573" s="67"/>
    </row>
    <row r="1574" spans="6:6" x14ac:dyDescent="0.2">
      <c r="F1574" s="67"/>
    </row>
    <row r="1575" spans="6:6" x14ac:dyDescent="0.2">
      <c r="F1575" s="67"/>
    </row>
    <row r="1576" spans="6:6" x14ac:dyDescent="0.2">
      <c r="F1576" s="67"/>
    </row>
    <row r="1577" spans="6:6" x14ac:dyDescent="0.2">
      <c r="F1577" s="67"/>
    </row>
    <row r="1578" spans="6:6" x14ac:dyDescent="0.2">
      <c r="F1578" s="67"/>
    </row>
    <row r="1579" spans="6:6" x14ac:dyDescent="0.2">
      <c r="F1579" s="67"/>
    </row>
    <row r="1580" spans="6:6" x14ac:dyDescent="0.2">
      <c r="F1580" s="67"/>
    </row>
    <row r="1581" spans="6:6" x14ac:dyDescent="0.2">
      <c r="F1581" s="67"/>
    </row>
    <row r="1582" spans="6:6" x14ac:dyDescent="0.2">
      <c r="F1582" s="67"/>
    </row>
    <row r="1583" spans="6:6" x14ac:dyDescent="0.2">
      <c r="F1583" s="67"/>
    </row>
    <row r="1584" spans="6:6" x14ac:dyDescent="0.2">
      <c r="F1584" s="67"/>
    </row>
    <row r="1585" spans="6:6" x14ac:dyDescent="0.2">
      <c r="F1585" s="67"/>
    </row>
    <row r="1586" spans="6:6" x14ac:dyDescent="0.2">
      <c r="F1586" s="67"/>
    </row>
    <row r="1587" spans="6:6" x14ac:dyDescent="0.2">
      <c r="F1587" s="67"/>
    </row>
    <row r="1588" spans="6:6" x14ac:dyDescent="0.2">
      <c r="F1588" s="67"/>
    </row>
    <row r="1589" spans="6:6" x14ac:dyDescent="0.2">
      <c r="F1589" s="67"/>
    </row>
    <row r="1590" spans="6:6" x14ac:dyDescent="0.2">
      <c r="F1590" s="67"/>
    </row>
    <row r="1591" spans="6:6" x14ac:dyDescent="0.2">
      <c r="F1591" s="67"/>
    </row>
    <row r="1592" spans="6:6" x14ac:dyDescent="0.2">
      <c r="F1592" s="67"/>
    </row>
    <row r="1593" spans="6:6" x14ac:dyDescent="0.2">
      <c r="F1593" s="67"/>
    </row>
    <row r="1594" spans="6:6" x14ac:dyDescent="0.2">
      <c r="F1594" s="67"/>
    </row>
    <row r="1595" spans="6:6" x14ac:dyDescent="0.2">
      <c r="F1595" s="67"/>
    </row>
    <row r="1596" spans="6:6" x14ac:dyDescent="0.2">
      <c r="F1596" s="67"/>
    </row>
    <row r="1597" spans="6:6" x14ac:dyDescent="0.2">
      <c r="F1597" s="67"/>
    </row>
    <row r="1598" spans="6:6" x14ac:dyDescent="0.2">
      <c r="F1598" s="67"/>
    </row>
    <row r="1599" spans="6:6" x14ac:dyDescent="0.2">
      <c r="F1599" s="67"/>
    </row>
    <row r="1600" spans="6:6" x14ac:dyDescent="0.2">
      <c r="F1600" s="67"/>
    </row>
    <row r="1601" spans="6:6" x14ac:dyDescent="0.2">
      <c r="F1601" s="67"/>
    </row>
    <row r="1602" spans="6:6" x14ac:dyDescent="0.2">
      <c r="F1602" s="67"/>
    </row>
    <row r="1603" spans="6:6" x14ac:dyDescent="0.2">
      <c r="F1603" s="67"/>
    </row>
    <row r="1604" spans="6:6" x14ac:dyDescent="0.2">
      <c r="F1604" s="67"/>
    </row>
    <row r="1605" spans="6:6" x14ac:dyDescent="0.2">
      <c r="F1605" s="67"/>
    </row>
    <row r="1606" spans="6:6" x14ac:dyDescent="0.2">
      <c r="F1606" s="67"/>
    </row>
    <row r="1607" spans="6:6" x14ac:dyDescent="0.2">
      <c r="F1607" s="67"/>
    </row>
    <row r="1608" spans="6:6" x14ac:dyDescent="0.2">
      <c r="F1608" s="67"/>
    </row>
    <row r="1609" spans="6:6" x14ac:dyDescent="0.2">
      <c r="F1609" s="67"/>
    </row>
    <row r="1610" spans="6:6" x14ac:dyDescent="0.2">
      <c r="F1610" s="67"/>
    </row>
    <row r="1611" spans="6:6" x14ac:dyDescent="0.2">
      <c r="F1611" s="67"/>
    </row>
    <row r="1612" spans="6:6" x14ac:dyDescent="0.2">
      <c r="F1612" s="67"/>
    </row>
    <row r="1613" spans="6:6" x14ac:dyDescent="0.2">
      <c r="F1613" s="67"/>
    </row>
    <row r="1614" spans="6:6" x14ac:dyDescent="0.2">
      <c r="F1614" s="67"/>
    </row>
    <row r="1615" spans="6:6" x14ac:dyDescent="0.2">
      <c r="F1615" s="67"/>
    </row>
    <row r="1616" spans="6:6" x14ac:dyDescent="0.2">
      <c r="F1616" s="67"/>
    </row>
    <row r="1617" spans="6:6" x14ac:dyDescent="0.2">
      <c r="F1617" s="67"/>
    </row>
    <row r="1618" spans="6:6" x14ac:dyDescent="0.2">
      <c r="F1618" s="67"/>
    </row>
    <row r="1619" spans="6:6" x14ac:dyDescent="0.2">
      <c r="F1619" s="67"/>
    </row>
    <row r="1620" spans="6:6" x14ac:dyDescent="0.2">
      <c r="F1620" s="67"/>
    </row>
    <row r="1621" spans="6:6" x14ac:dyDescent="0.2">
      <c r="F1621" s="67"/>
    </row>
    <row r="1622" spans="6:6" x14ac:dyDescent="0.2">
      <c r="F1622" s="67"/>
    </row>
    <row r="1623" spans="6:6" x14ac:dyDescent="0.2">
      <c r="F1623" s="67"/>
    </row>
    <row r="1624" spans="6:6" x14ac:dyDescent="0.2">
      <c r="F1624" s="67"/>
    </row>
    <row r="1625" spans="6:6" x14ac:dyDescent="0.2">
      <c r="F1625" s="67"/>
    </row>
    <row r="1626" spans="6:6" x14ac:dyDescent="0.2">
      <c r="F1626" s="67"/>
    </row>
    <row r="1627" spans="6:6" x14ac:dyDescent="0.2">
      <c r="F1627" s="67"/>
    </row>
    <row r="1628" spans="6:6" x14ac:dyDescent="0.2">
      <c r="F1628" s="67"/>
    </row>
    <row r="1629" spans="6:6" x14ac:dyDescent="0.2">
      <c r="F1629" s="67"/>
    </row>
    <row r="1630" spans="6:6" x14ac:dyDescent="0.2">
      <c r="F1630" s="67"/>
    </row>
    <row r="1631" spans="6:6" x14ac:dyDescent="0.2">
      <c r="F1631" s="67"/>
    </row>
    <row r="1632" spans="6:6" x14ac:dyDescent="0.2">
      <c r="F1632" s="67"/>
    </row>
    <row r="1633" spans="6:6" x14ac:dyDescent="0.2">
      <c r="F1633" s="67"/>
    </row>
    <row r="1634" spans="6:6" x14ac:dyDescent="0.2">
      <c r="F1634" s="67"/>
    </row>
    <row r="1635" spans="6:6" x14ac:dyDescent="0.2">
      <c r="F1635" s="67"/>
    </row>
    <row r="1636" spans="6:6" x14ac:dyDescent="0.2">
      <c r="F1636" s="67"/>
    </row>
    <row r="1637" spans="6:6" x14ac:dyDescent="0.2">
      <c r="F1637" s="67"/>
    </row>
    <row r="1638" spans="6:6" x14ac:dyDescent="0.2">
      <c r="F1638" s="67"/>
    </row>
    <row r="1639" spans="6:6" x14ac:dyDescent="0.2">
      <c r="F1639" s="67"/>
    </row>
    <row r="1640" spans="6:6" x14ac:dyDescent="0.2">
      <c r="F1640" s="67"/>
    </row>
    <row r="1641" spans="6:6" x14ac:dyDescent="0.2">
      <c r="F1641" s="67"/>
    </row>
    <row r="1642" spans="6:6" x14ac:dyDescent="0.2">
      <c r="F1642" s="67"/>
    </row>
    <row r="1643" spans="6:6" x14ac:dyDescent="0.2">
      <c r="F1643" s="67"/>
    </row>
    <row r="1644" spans="6:6" x14ac:dyDescent="0.2">
      <c r="F1644" s="67"/>
    </row>
    <row r="1645" spans="6:6" x14ac:dyDescent="0.2">
      <c r="F1645" s="67"/>
    </row>
    <row r="1646" spans="6:6" x14ac:dyDescent="0.2">
      <c r="F1646" s="67"/>
    </row>
    <row r="1647" spans="6:6" x14ac:dyDescent="0.2">
      <c r="F1647" s="67"/>
    </row>
    <row r="1648" spans="6:6" x14ac:dyDescent="0.2">
      <c r="F1648" s="67"/>
    </row>
    <row r="1649" spans="6:6" x14ac:dyDescent="0.2">
      <c r="F1649" s="67"/>
    </row>
    <row r="1650" spans="6:6" x14ac:dyDescent="0.2">
      <c r="F1650" s="67"/>
    </row>
    <row r="1651" spans="6:6" x14ac:dyDescent="0.2">
      <c r="F1651" s="67"/>
    </row>
    <row r="1652" spans="6:6" x14ac:dyDescent="0.2">
      <c r="F1652" s="67"/>
    </row>
    <row r="1653" spans="6:6" x14ac:dyDescent="0.2">
      <c r="F1653" s="67"/>
    </row>
    <row r="1654" spans="6:6" x14ac:dyDescent="0.2">
      <c r="F1654" s="67"/>
    </row>
    <row r="1655" spans="6:6" x14ac:dyDescent="0.2">
      <c r="F1655" s="67"/>
    </row>
    <row r="1656" spans="6:6" x14ac:dyDescent="0.2">
      <c r="F1656" s="67"/>
    </row>
    <row r="1657" spans="6:6" x14ac:dyDescent="0.2">
      <c r="F1657" s="67"/>
    </row>
    <row r="1658" spans="6:6" x14ac:dyDescent="0.2">
      <c r="F1658" s="67"/>
    </row>
    <row r="1659" spans="6:6" x14ac:dyDescent="0.2">
      <c r="F1659" s="67"/>
    </row>
    <row r="1660" spans="6:6" x14ac:dyDescent="0.2">
      <c r="F1660" s="67"/>
    </row>
    <row r="1661" spans="6:6" x14ac:dyDescent="0.2">
      <c r="F1661" s="67"/>
    </row>
    <row r="1662" spans="6:6" x14ac:dyDescent="0.2">
      <c r="F1662" s="67"/>
    </row>
    <row r="1663" spans="6:6" x14ac:dyDescent="0.2">
      <c r="F1663" s="67"/>
    </row>
    <row r="1664" spans="6:6" x14ac:dyDescent="0.2">
      <c r="F1664" s="67"/>
    </row>
    <row r="1665" spans="6:6" x14ac:dyDescent="0.2">
      <c r="F1665" s="67"/>
    </row>
    <row r="1666" spans="6:6" x14ac:dyDescent="0.2">
      <c r="F1666" s="67"/>
    </row>
    <row r="1667" spans="6:6" x14ac:dyDescent="0.2">
      <c r="F1667" s="67"/>
    </row>
    <row r="1668" spans="6:6" x14ac:dyDescent="0.2">
      <c r="F1668" s="67"/>
    </row>
    <row r="1669" spans="6:6" x14ac:dyDescent="0.2">
      <c r="F1669" s="67"/>
    </row>
    <row r="1670" spans="6:6" x14ac:dyDescent="0.2">
      <c r="F1670" s="67"/>
    </row>
    <row r="1671" spans="6:6" x14ac:dyDescent="0.2">
      <c r="F1671" s="67"/>
    </row>
    <row r="1672" spans="6:6" x14ac:dyDescent="0.2">
      <c r="F1672" s="67"/>
    </row>
    <row r="1673" spans="6:6" x14ac:dyDescent="0.2">
      <c r="F1673" s="67"/>
    </row>
    <row r="1674" spans="6:6" x14ac:dyDescent="0.2">
      <c r="F1674" s="67"/>
    </row>
    <row r="1675" spans="6:6" x14ac:dyDescent="0.2">
      <c r="F1675" s="67"/>
    </row>
    <row r="1676" spans="6:6" x14ac:dyDescent="0.2">
      <c r="F1676" s="67"/>
    </row>
    <row r="1677" spans="6:6" x14ac:dyDescent="0.2">
      <c r="F1677" s="67"/>
    </row>
    <row r="1678" spans="6:6" x14ac:dyDescent="0.2">
      <c r="F1678" s="67"/>
    </row>
    <row r="1679" spans="6:6" x14ac:dyDescent="0.2">
      <c r="F1679" s="67"/>
    </row>
    <row r="1680" spans="6:6" x14ac:dyDescent="0.2">
      <c r="F1680" s="67"/>
    </row>
    <row r="1681" spans="6:6" x14ac:dyDescent="0.2">
      <c r="F1681" s="67"/>
    </row>
    <row r="1682" spans="6:6" x14ac:dyDescent="0.2">
      <c r="F1682" s="67"/>
    </row>
    <row r="1683" spans="6:6" x14ac:dyDescent="0.2">
      <c r="F1683" s="67"/>
    </row>
    <row r="1684" spans="6:6" x14ac:dyDescent="0.2">
      <c r="F1684" s="67"/>
    </row>
    <row r="1685" spans="6:6" x14ac:dyDescent="0.2">
      <c r="F1685" s="67"/>
    </row>
    <row r="1686" spans="6:6" x14ac:dyDescent="0.2">
      <c r="F1686" s="67"/>
    </row>
    <row r="1687" spans="6:6" x14ac:dyDescent="0.2">
      <c r="F1687" s="67"/>
    </row>
    <row r="1688" spans="6:6" x14ac:dyDescent="0.2">
      <c r="F1688" s="67"/>
    </row>
    <row r="1689" spans="6:6" x14ac:dyDescent="0.2">
      <c r="F1689" s="67"/>
    </row>
    <row r="1690" spans="6:6" x14ac:dyDescent="0.2">
      <c r="F1690" s="67"/>
    </row>
    <row r="1691" spans="6:6" x14ac:dyDescent="0.2">
      <c r="F1691" s="67"/>
    </row>
    <row r="1692" spans="6:6" x14ac:dyDescent="0.2">
      <c r="F1692" s="67"/>
    </row>
    <row r="1693" spans="6:6" x14ac:dyDescent="0.2">
      <c r="F1693" s="67"/>
    </row>
    <row r="1694" spans="6:6" x14ac:dyDescent="0.2">
      <c r="F1694" s="67"/>
    </row>
    <row r="1695" spans="6:6" x14ac:dyDescent="0.2">
      <c r="F1695" s="67"/>
    </row>
    <row r="1696" spans="6:6" x14ac:dyDescent="0.2">
      <c r="F1696" s="67"/>
    </row>
    <row r="1697" spans="6:6" x14ac:dyDescent="0.2">
      <c r="F1697" s="67"/>
    </row>
    <row r="1698" spans="6:6" x14ac:dyDescent="0.2">
      <c r="F1698" s="67"/>
    </row>
    <row r="1699" spans="6:6" x14ac:dyDescent="0.2">
      <c r="F1699" s="67"/>
    </row>
    <row r="1700" spans="6:6" x14ac:dyDescent="0.2">
      <c r="F1700" s="67"/>
    </row>
    <row r="1701" spans="6:6" x14ac:dyDescent="0.2">
      <c r="F1701" s="67"/>
    </row>
    <row r="1702" spans="6:6" x14ac:dyDescent="0.2">
      <c r="F1702" s="67"/>
    </row>
    <row r="1703" spans="6:6" x14ac:dyDescent="0.2">
      <c r="F1703" s="67"/>
    </row>
    <row r="1704" spans="6:6" x14ac:dyDescent="0.2">
      <c r="F1704" s="67"/>
    </row>
    <row r="1705" spans="6:6" x14ac:dyDescent="0.2">
      <c r="F1705" s="67"/>
    </row>
    <row r="1706" spans="6:6" x14ac:dyDescent="0.2">
      <c r="F1706" s="67"/>
    </row>
    <row r="1707" spans="6:6" x14ac:dyDescent="0.2">
      <c r="F1707" s="67"/>
    </row>
    <row r="1708" spans="6:6" x14ac:dyDescent="0.2">
      <c r="F1708" s="67"/>
    </row>
    <row r="1709" spans="6:6" x14ac:dyDescent="0.2">
      <c r="F1709" s="67"/>
    </row>
    <row r="1710" spans="6:6" x14ac:dyDescent="0.2">
      <c r="F1710" s="67"/>
    </row>
    <row r="1711" spans="6:6" x14ac:dyDescent="0.2">
      <c r="F1711" s="67"/>
    </row>
    <row r="1712" spans="6:6" x14ac:dyDescent="0.2">
      <c r="F1712" s="67"/>
    </row>
    <row r="1713" spans="6:6" x14ac:dyDescent="0.2">
      <c r="F1713" s="67"/>
    </row>
    <row r="1714" spans="6:6" x14ac:dyDescent="0.2">
      <c r="F1714" s="67"/>
    </row>
    <row r="1715" spans="6:6" x14ac:dyDescent="0.2">
      <c r="F1715" s="67"/>
    </row>
    <row r="1716" spans="6:6" x14ac:dyDescent="0.2">
      <c r="F1716" s="67"/>
    </row>
    <row r="1717" spans="6:6" x14ac:dyDescent="0.2">
      <c r="F1717" s="67"/>
    </row>
    <row r="1718" spans="6:6" x14ac:dyDescent="0.2">
      <c r="F1718" s="67"/>
    </row>
    <row r="1719" spans="6:6" x14ac:dyDescent="0.2">
      <c r="F1719" s="67"/>
    </row>
    <row r="1720" spans="6:6" x14ac:dyDescent="0.2">
      <c r="F1720" s="67"/>
    </row>
    <row r="1721" spans="6:6" x14ac:dyDescent="0.2">
      <c r="F1721" s="67"/>
    </row>
    <row r="1722" spans="6:6" x14ac:dyDescent="0.2">
      <c r="F1722" s="67"/>
    </row>
    <row r="1723" spans="6:6" x14ac:dyDescent="0.2">
      <c r="F1723" s="67"/>
    </row>
    <row r="1724" spans="6:6" x14ac:dyDescent="0.2">
      <c r="F1724" s="67"/>
    </row>
    <row r="1725" spans="6:6" x14ac:dyDescent="0.2">
      <c r="F1725" s="67"/>
    </row>
    <row r="1726" spans="6:6" x14ac:dyDescent="0.2">
      <c r="F1726" s="67"/>
    </row>
    <row r="1727" spans="6:6" x14ac:dyDescent="0.2">
      <c r="F1727" s="67"/>
    </row>
    <row r="1728" spans="6:6" x14ac:dyDescent="0.2">
      <c r="F1728" s="67"/>
    </row>
    <row r="1729" spans="6:6" x14ac:dyDescent="0.2">
      <c r="F1729" s="67"/>
    </row>
    <row r="1730" spans="6:6" x14ac:dyDescent="0.2">
      <c r="F1730" s="67"/>
    </row>
    <row r="1731" spans="6:6" x14ac:dyDescent="0.2">
      <c r="F1731" s="67"/>
    </row>
    <row r="1732" spans="6:6" x14ac:dyDescent="0.2">
      <c r="F1732" s="67"/>
    </row>
    <row r="1733" spans="6:6" x14ac:dyDescent="0.2">
      <c r="F1733" s="67"/>
    </row>
    <row r="1734" spans="6:6" x14ac:dyDescent="0.2">
      <c r="F1734" s="67"/>
    </row>
    <row r="1735" spans="6:6" x14ac:dyDescent="0.2">
      <c r="F1735" s="67"/>
    </row>
    <row r="1736" spans="6:6" x14ac:dyDescent="0.2">
      <c r="F1736" s="67"/>
    </row>
    <row r="1737" spans="6:6" x14ac:dyDescent="0.2">
      <c r="F1737" s="67"/>
    </row>
    <row r="1738" spans="6:6" x14ac:dyDescent="0.2">
      <c r="F1738" s="67"/>
    </row>
    <row r="1739" spans="6:6" x14ac:dyDescent="0.2">
      <c r="F1739" s="67"/>
    </row>
    <row r="1740" spans="6:6" x14ac:dyDescent="0.2">
      <c r="F1740" s="67"/>
    </row>
    <row r="1741" spans="6:6" x14ac:dyDescent="0.2">
      <c r="F1741" s="67"/>
    </row>
    <row r="1742" spans="6:6" x14ac:dyDescent="0.2">
      <c r="F1742" s="67"/>
    </row>
    <row r="1743" spans="6:6" x14ac:dyDescent="0.2">
      <c r="F1743" s="67"/>
    </row>
    <row r="1744" spans="6:6" x14ac:dyDescent="0.2">
      <c r="F1744" s="67"/>
    </row>
    <row r="1745" spans="6:6" x14ac:dyDescent="0.2">
      <c r="F1745" s="67"/>
    </row>
    <row r="1746" spans="6:6" x14ac:dyDescent="0.2">
      <c r="F1746" s="67"/>
    </row>
    <row r="1747" spans="6:6" x14ac:dyDescent="0.2">
      <c r="F1747" s="67"/>
    </row>
    <row r="1748" spans="6:6" x14ac:dyDescent="0.2">
      <c r="F1748" s="67"/>
    </row>
    <row r="1749" spans="6:6" x14ac:dyDescent="0.2">
      <c r="F1749" s="67"/>
    </row>
    <row r="1750" spans="6:6" x14ac:dyDescent="0.2">
      <c r="F1750" s="67"/>
    </row>
    <row r="1751" spans="6:6" x14ac:dyDescent="0.2">
      <c r="F1751" s="67"/>
    </row>
    <row r="1752" spans="6:6" x14ac:dyDescent="0.2">
      <c r="F1752" s="67"/>
    </row>
    <row r="1753" spans="6:6" x14ac:dyDescent="0.2">
      <c r="F1753" s="67"/>
    </row>
    <row r="1754" spans="6:6" x14ac:dyDescent="0.2">
      <c r="F1754" s="67"/>
    </row>
    <row r="1755" spans="6:6" x14ac:dyDescent="0.2">
      <c r="F1755" s="67"/>
    </row>
    <row r="1756" spans="6:6" x14ac:dyDescent="0.2">
      <c r="F1756" s="67"/>
    </row>
    <row r="1757" spans="6:6" x14ac:dyDescent="0.2">
      <c r="F1757" s="67"/>
    </row>
    <row r="1758" spans="6:6" x14ac:dyDescent="0.2">
      <c r="F1758" s="67"/>
    </row>
    <row r="1759" spans="6:6" x14ac:dyDescent="0.2">
      <c r="F1759" s="67"/>
    </row>
    <row r="1760" spans="6:6" x14ac:dyDescent="0.2">
      <c r="F1760" s="67"/>
    </row>
    <row r="1761" spans="6:6" x14ac:dyDescent="0.2">
      <c r="F1761" s="67"/>
    </row>
    <row r="1762" spans="6:6" x14ac:dyDescent="0.2">
      <c r="F1762" s="67"/>
    </row>
    <row r="1763" spans="6:6" x14ac:dyDescent="0.2">
      <c r="F1763" s="67"/>
    </row>
    <row r="1764" spans="6:6" x14ac:dyDescent="0.2">
      <c r="F1764" s="67"/>
    </row>
    <row r="1765" spans="6:6" x14ac:dyDescent="0.2">
      <c r="F1765" s="67"/>
    </row>
    <row r="1766" spans="6:6" x14ac:dyDescent="0.2">
      <c r="F1766" s="67"/>
    </row>
    <row r="1767" spans="6:6" x14ac:dyDescent="0.2">
      <c r="F1767" s="67"/>
    </row>
    <row r="1768" spans="6:6" x14ac:dyDescent="0.2">
      <c r="F1768" s="67"/>
    </row>
    <row r="1769" spans="6:6" x14ac:dyDescent="0.2">
      <c r="F1769" s="67"/>
    </row>
    <row r="1770" spans="6:6" x14ac:dyDescent="0.2">
      <c r="F1770" s="67"/>
    </row>
    <row r="1771" spans="6:6" x14ac:dyDescent="0.2">
      <c r="F1771" s="67"/>
    </row>
    <row r="1772" spans="6:6" x14ac:dyDescent="0.2">
      <c r="F1772" s="67"/>
    </row>
    <row r="1773" spans="6:6" x14ac:dyDescent="0.2">
      <c r="F1773" s="67"/>
    </row>
    <row r="1774" spans="6:6" x14ac:dyDescent="0.2">
      <c r="F1774" s="67"/>
    </row>
    <row r="1775" spans="6:6" x14ac:dyDescent="0.2">
      <c r="F1775" s="67"/>
    </row>
    <row r="1776" spans="6:6" x14ac:dyDescent="0.2">
      <c r="F1776" s="67"/>
    </row>
    <row r="1777" spans="6:6" x14ac:dyDescent="0.2">
      <c r="F1777" s="67"/>
    </row>
    <row r="1778" spans="6:6" x14ac:dyDescent="0.2">
      <c r="F1778" s="67"/>
    </row>
    <row r="1779" spans="6:6" x14ac:dyDescent="0.2">
      <c r="F1779" s="67"/>
    </row>
    <row r="1780" spans="6:6" x14ac:dyDescent="0.2">
      <c r="F1780" s="67"/>
    </row>
    <row r="1781" spans="6:6" x14ac:dyDescent="0.2">
      <c r="F1781" s="67"/>
    </row>
    <row r="1782" spans="6:6" x14ac:dyDescent="0.2">
      <c r="F1782" s="67"/>
    </row>
    <row r="1783" spans="6:6" x14ac:dyDescent="0.2">
      <c r="F1783" s="67"/>
    </row>
    <row r="1784" spans="6:6" x14ac:dyDescent="0.2">
      <c r="F1784" s="67"/>
    </row>
    <row r="1785" spans="6:6" x14ac:dyDescent="0.2">
      <c r="F1785" s="67"/>
    </row>
    <row r="1786" spans="6:6" x14ac:dyDescent="0.2">
      <c r="F1786" s="67"/>
    </row>
    <row r="1787" spans="6:6" x14ac:dyDescent="0.2">
      <c r="F1787" s="67"/>
    </row>
    <row r="1788" spans="6:6" x14ac:dyDescent="0.2">
      <c r="F1788" s="67"/>
    </row>
    <row r="1789" spans="6:6" x14ac:dyDescent="0.2">
      <c r="F1789" s="67"/>
    </row>
    <row r="1790" spans="6:6" x14ac:dyDescent="0.2">
      <c r="F1790" s="67"/>
    </row>
    <row r="1791" spans="6:6" x14ac:dyDescent="0.2">
      <c r="F1791" s="67"/>
    </row>
    <row r="1792" spans="6:6" x14ac:dyDescent="0.2">
      <c r="F1792" s="67"/>
    </row>
    <row r="1793" spans="6:6" x14ac:dyDescent="0.2">
      <c r="F1793" s="67"/>
    </row>
    <row r="1794" spans="6:6" x14ac:dyDescent="0.2">
      <c r="F1794" s="67"/>
    </row>
    <row r="1795" spans="6:6" x14ac:dyDescent="0.2">
      <c r="F1795" s="67"/>
    </row>
    <row r="1796" spans="6:6" x14ac:dyDescent="0.2">
      <c r="F1796" s="67"/>
    </row>
    <row r="1797" spans="6:6" x14ac:dyDescent="0.2">
      <c r="F1797" s="67"/>
    </row>
    <row r="1798" spans="6:6" x14ac:dyDescent="0.2">
      <c r="F1798" s="67"/>
    </row>
    <row r="1799" spans="6:6" x14ac:dyDescent="0.2">
      <c r="F1799" s="67"/>
    </row>
    <row r="1800" spans="6:6" x14ac:dyDescent="0.2">
      <c r="F1800" s="67"/>
    </row>
    <row r="1801" spans="6:6" x14ac:dyDescent="0.2">
      <c r="F1801" s="67"/>
    </row>
    <row r="1802" spans="6:6" x14ac:dyDescent="0.2">
      <c r="F1802" s="67"/>
    </row>
    <row r="1803" spans="6:6" x14ac:dyDescent="0.2">
      <c r="F1803" s="67"/>
    </row>
    <row r="1804" spans="6:6" x14ac:dyDescent="0.2">
      <c r="F1804" s="67"/>
    </row>
    <row r="1805" spans="6:6" x14ac:dyDescent="0.2">
      <c r="F1805" s="67"/>
    </row>
    <row r="1806" spans="6:6" x14ac:dyDescent="0.2">
      <c r="F1806" s="67"/>
    </row>
    <row r="1807" spans="6:6" x14ac:dyDescent="0.2">
      <c r="F1807" s="67"/>
    </row>
    <row r="1808" spans="6:6" x14ac:dyDescent="0.2">
      <c r="F1808" s="67"/>
    </row>
    <row r="1809" spans="6:6" x14ac:dyDescent="0.2">
      <c r="F1809" s="67"/>
    </row>
    <row r="1810" spans="6:6" x14ac:dyDescent="0.2">
      <c r="F1810" s="67"/>
    </row>
    <row r="1811" spans="6:6" x14ac:dyDescent="0.2">
      <c r="F1811" s="67"/>
    </row>
    <row r="1812" spans="6:6" x14ac:dyDescent="0.2">
      <c r="F1812" s="67"/>
    </row>
    <row r="1813" spans="6:6" x14ac:dyDescent="0.2">
      <c r="F1813" s="67"/>
    </row>
    <row r="1814" spans="6:6" x14ac:dyDescent="0.2">
      <c r="F1814" s="67"/>
    </row>
    <row r="1815" spans="6:6" x14ac:dyDescent="0.2">
      <c r="F1815" s="67"/>
    </row>
    <row r="1816" spans="6:6" x14ac:dyDescent="0.2">
      <c r="F1816" s="67"/>
    </row>
    <row r="1817" spans="6:6" x14ac:dyDescent="0.2">
      <c r="F1817" s="67"/>
    </row>
    <row r="1818" spans="6:6" x14ac:dyDescent="0.2">
      <c r="F1818" s="67"/>
    </row>
    <row r="1819" spans="6:6" x14ac:dyDescent="0.2">
      <c r="F1819" s="67"/>
    </row>
    <row r="1820" spans="6:6" x14ac:dyDescent="0.2">
      <c r="F1820" s="67"/>
    </row>
    <row r="1821" spans="6:6" x14ac:dyDescent="0.2">
      <c r="F1821" s="67"/>
    </row>
    <row r="1822" spans="6:6" x14ac:dyDescent="0.2">
      <c r="F1822" s="67"/>
    </row>
    <row r="1823" spans="6:6" x14ac:dyDescent="0.2">
      <c r="F1823" s="67"/>
    </row>
    <row r="1824" spans="6:6" x14ac:dyDescent="0.2">
      <c r="F1824" s="67"/>
    </row>
    <row r="1825" spans="6:6" x14ac:dyDescent="0.2">
      <c r="F1825" s="67"/>
    </row>
    <row r="1826" spans="6:6" x14ac:dyDescent="0.2">
      <c r="F1826" s="67"/>
    </row>
    <row r="1827" spans="6:6" x14ac:dyDescent="0.2">
      <c r="F1827" s="67"/>
    </row>
    <row r="1828" spans="6:6" x14ac:dyDescent="0.2">
      <c r="F1828" s="67"/>
    </row>
    <row r="1829" spans="6:6" x14ac:dyDescent="0.2">
      <c r="F1829" s="67"/>
    </row>
    <row r="1830" spans="6:6" x14ac:dyDescent="0.2">
      <c r="F1830" s="67"/>
    </row>
    <row r="1831" spans="6:6" x14ac:dyDescent="0.2">
      <c r="F1831" s="67"/>
    </row>
    <row r="1832" spans="6:6" x14ac:dyDescent="0.2">
      <c r="F1832" s="67"/>
    </row>
    <row r="1833" spans="6:6" x14ac:dyDescent="0.2">
      <c r="F1833" s="67"/>
    </row>
    <row r="1834" spans="6:6" x14ac:dyDescent="0.2">
      <c r="F1834" s="67"/>
    </row>
    <row r="1835" spans="6:6" x14ac:dyDescent="0.2">
      <c r="F1835" s="67"/>
    </row>
    <row r="1836" spans="6:6" x14ac:dyDescent="0.2">
      <c r="F1836" s="67"/>
    </row>
    <row r="1837" spans="6:6" x14ac:dyDescent="0.2">
      <c r="F1837" s="67"/>
    </row>
    <row r="1838" spans="6:6" x14ac:dyDescent="0.2">
      <c r="F1838" s="67"/>
    </row>
    <row r="1839" spans="6:6" x14ac:dyDescent="0.2">
      <c r="F1839" s="67"/>
    </row>
    <row r="1840" spans="6:6" x14ac:dyDescent="0.2">
      <c r="F1840" s="67"/>
    </row>
    <row r="1841" spans="6:6" x14ac:dyDescent="0.2">
      <c r="F1841" s="67"/>
    </row>
    <row r="1842" spans="6:6" x14ac:dyDescent="0.2">
      <c r="F1842" s="67"/>
    </row>
    <row r="1843" spans="6:6" x14ac:dyDescent="0.2">
      <c r="F1843" s="67"/>
    </row>
    <row r="1844" spans="6:6" x14ac:dyDescent="0.2">
      <c r="F1844" s="67"/>
    </row>
    <row r="1845" spans="6:6" x14ac:dyDescent="0.2">
      <c r="F1845" s="67"/>
    </row>
    <row r="1846" spans="6:6" x14ac:dyDescent="0.2">
      <c r="F1846" s="67"/>
    </row>
    <row r="1847" spans="6:6" x14ac:dyDescent="0.2">
      <c r="F1847" s="67"/>
    </row>
    <row r="1848" spans="6:6" x14ac:dyDescent="0.2">
      <c r="F1848" s="67"/>
    </row>
    <row r="1849" spans="6:6" x14ac:dyDescent="0.2">
      <c r="F1849" s="67"/>
    </row>
    <row r="1850" spans="6:6" x14ac:dyDescent="0.2">
      <c r="F1850" s="67"/>
    </row>
    <row r="1851" spans="6:6" x14ac:dyDescent="0.2">
      <c r="F1851" s="67"/>
    </row>
    <row r="1852" spans="6:6" x14ac:dyDescent="0.2">
      <c r="F1852" s="67"/>
    </row>
    <row r="1853" spans="6:6" x14ac:dyDescent="0.2">
      <c r="F1853" s="67"/>
    </row>
    <row r="1854" spans="6:6" x14ac:dyDescent="0.2">
      <c r="F1854" s="67"/>
    </row>
    <row r="1855" spans="6:6" x14ac:dyDescent="0.2">
      <c r="F1855" s="67"/>
    </row>
    <row r="1856" spans="6:6" x14ac:dyDescent="0.2">
      <c r="F1856" s="67"/>
    </row>
    <row r="1857" spans="6:6" x14ac:dyDescent="0.2">
      <c r="F1857" s="67"/>
    </row>
    <row r="1858" spans="6:6" x14ac:dyDescent="0.2">
      <c r="F1858" s="67"/>
    </row>
    <row r="1859" spans="6:6" x14ac:dyDescent="0.2">
      <c r="F1859" s="67"/>
    </row>
    <row r="1860" spans="6:6" x14ac:dyDescent="0.2">
      <c r="F1860" s="67"/>
    </row>
    <row r="1861" spans="6:6" x14ac:dyDescent="0.2">
      <c r="F1861" s="67"/>
    </row>
    <row r="1862" spans="6:6" x14ac:dyDescent="0.2">
      <c r="F1862" s="67"/>
    </row>
    <row r="1863" spans="6:6" x14ac:dyDescent="0.2">
      <c r="F1863" s="67"/>
    </row>
    <row r="1864" spans="6:6" x14ac:dyDescent="0.2">
      <c r="F1864" s="67"/>
    </row>
    <row r="1865" spans="6:6" x14ac:dyDescent="0.2">
      <c r="F1865" s="67"/>
    </row>
    <row r="1866" spans="6:6" x14ac:dyDescent="0.2">
      <c r="F1866" s="67"/>
    </row>
    <row r="1867" spans="6:6" x14ac:dyDescent="0.2">
      <c r="F1867" s="67"/>
    </row>
    <row r="1868" spans="6:6" x14ac:dyDescent="0.2">
      <c r="F1868" s="67"/>
    </row>
    <row r="1869" spans="6:6" x14ac:dyDescent="0.2">
      <c r="F1869" s="67"/>
    </row>
    <row r="1870" spans="6:6" x14ac:dyDescent="0.2">
      <c r="F1870" s="67"/>
    </row>
    <row r="1871" spans="6:6" x14ac:dyDescent="0.2">
      <c r="F1871" s="67"/>
    </row>
    <row r="1872" spans="6:6" x14ac:dyDescent="0.2">
      <c r="F1872" s="67"/>
    </row>
    <row r="1873" spans="6:6" x14ac:dyDescent="0.2">
      <c r="F1873" s="67"/>
    </row>
    <row r="1874" spans="6:6" x14ac:dyDescent="0.2">
      <c r="F1874" s="67"/>
    </row>
    <row r="1875" spans="6:6" x14ac:dyDescent="0.2">
      <c r="F1875" s="67"/>
    </row>
    <row r="1876" spans="6:6" x14ac:dyDescent="0.2">
      <c r="F1876" s="67"/>
    </row>
    <row r="1877" spans="6:6" x14ac:dyDescent="0.2">
      <c r="F1877" s="67"/>
    </row>
    <row r="1878" spans="6:6" x14ac:dyDescent="0.2">
      <c r="F1878" s="67"/>
    </row>
    <row r="1879" spans="6:6" x14ac:dyDescent="0.2">
      <c r="F1879" s="67"/>
    </row>
    <row r="1880" spans="6:6" x14ac:dyDescent="0.2">
      <c r="F1880" s="67"/>
    </row>
    <row r="1881" spans="6:6" x14ac:dyDescent="0.2">
      <c r="F1881" s="67"/>
    </row>
    <row r="1882" spans="6:6" x14ac:dyDescent="0.2">
      <c r="F1882" s="67"/>
    </row>
    <row r="1883" spans="6:6" x14ac:dyDescent="0.2">
      <c r="F1883" s="67"/>
    </row>
    <row r="1884" spans="6:6" x14ac:dyDescent="0.2">
      <c r="F1884" s="67"/>
    </row>
    <row r="1885" spans="6:6" x14ac:dyDescent="0.2">
      <c r="F1885" s="67"/>
    </row>
    <row r="1886" spans="6:6" x14ac:dyDescent="0.2">
      <c r="F1886" s="67"/>
    </row>
    <row r="1887" spans="6:6" x14ac:dyDescent="0.2">
      <c r="F1887" s="67"/>
    </row>
    <row r="1888" spans="6:6" x14ac:dyDescent="0.2">
      <c r="F1888" s="67"/>
    </row>
    <row r="1889" spans="6:6" x14ac:dyDescent="0.2">
      <c r="F1889" s="67"/>
    </row>
    <row r="1890" spans="6:6" x14ac:dyDescent="0.2">
      <c r="F1890" s="67"/>
    </row>
    <row r="1891" spans="6:6" x14ac:dyDescent="0.2">
      <c r="F1891" s="67"/>
    </row>
    <row r="1892" spans="6:6" x14ac:dyDescent="0.2">
      <c r="F1892" s="67"/>
    </row>
    <row r="1893" spans="6:6" x14ac:dyDescent="0.2">
      <c r="F1893" s="67"/>
    </row>
    <row r="1894" spans="6:6" x14ac:dyDescent="0.2">
      <c r="F1894" s="67"/>
    </row>
    <row r="1895" spans="6:6" x14ac:dyDescent="0.2">
      <c r="F1895" s="67"/>
    </row>
    <row r="1896" spans="6:6" x14ac:dyDescent="0.2">
      <c r="F1896" s="67"/>
    </row>
    <row r="1897" spans="6:6" x14ac:dyDescent="0.2">
      <c r="F1897" s="67"/>
    </row>
    <row r="1898" spans="6:6" x14ac:dyDescent="0.2">
      <c r="F1898" s="67"/>
    </row>
    <row r="1899" spans="6:6" x14ac:dyDescent="0.2">
      <c r="F1899" s="67"/>
    </row>
    <row r="1900" spans="6:6" x14ac:dyDescent="0.2">
      <c r="F1900" s="67"/>
    </row>
    <row r="1901" spans="6:6" x14ac:dyDescent="0.2">
      <c r="F1901" s="67"/>
    </row>
    <row r="1902" spans="6:6" x14ac:dyDescent="0.2">
      <c r="F1902" s="67"/>
    </row>
    <row r="1903" spans="6:6" x14ac:dyDescent="0.2">
      <c r="F1903" s="67"/>
    </row>
    <row r="1904" spans="6:6" x14ac:dyDescent="0.2">
      <c r="F1904" s="67"/>
    </row>
    <row r="1905" spans="6:6" x14ac:dyDescent="0.2">
      <c r="F1905" s="67"/>
    </row>
    <row r="1906" spans="6:6" x14ac:dyDescent="0.2">
      <c r="F1906" s="67"/>
    </row>
    <row r="1907" spans="6:6" x14ac:dyDescent="0.2">
      <c r="F1907" s="67"/>
    </row>
    <row r="1908" spans="6:6" x14ac:dyDescent="0.2">
      <c r="F1908" s="67"/>
    </row>
    <row r="1909" spans="6:6" x14ac:dyDescent="0.2">
      <c r="F1909" s="67"/>
    </row>
    <row r="1910" spans="6:6" x14ac:dyDescent="0.2">
      <c r="F1910" s="67"/>
    </row>
    <row r="1911" spans="6:6" x14ac:dyDescent="0.2">
      <c r="F1911" s="67"/>
    </row>
    <row r="1912" spans="6:6" x14ac:dyDescent="0.2">
      <c r="F1912" s="67"/>
    </row>
    <row r="1913" spans="6:6" x14ac:dyDescent="0.2">
      <c r="F1913" s="67"/>
    </row>
    <row r="1914" spans="6:6" x14ac:dyDescent="0.2">
      <c r="F1914" s="67"/>
    </row>
    <row r="1915" spans="6:6" x14ac:dyDescent="0.2">
      <c r="F1915" s="67"/>
    </row>
    <row r="1916" spans="6:6" x14ac:dyDescent="0.2">
      <c r="F1916" s="67"/>
    </row>
    <row r="1917" spans="6:6" x14ac:dyDescent="0.2">
      <c r="F1917" s="67"/>
    </row>
    <row r="1918" spans="6:6" x14ac:dyDescent="0.2">
      <c r="F1918" s="67"/>
    </row>
    <row r="1919" spans="6:6" x14ac:dyDescent="0.2">
      <c r="F1919" s="67"/>
    </row>
    <row r="1920" spans="6:6" x14ac:dyDescent="0.2">
      <c r="F1920" s="67"/>
    </row>
    <row r="1921" spans="6:6" x14ac:dyDescent="0.2">
      <c r="F1921" s="67"/>
    </row>
    <row r="1922" spans="6:6" x14ac:dyDescent="0.2">
      <c r="F1922" s="67"/>
    </row>
    <row r="1923" spans="6:6" x14ac:dyDescent="0.2">
      <c r="F1923" s="67"/>
    </row>
    <row r="1924" spans="6:6" x14ac:dyDescent="0.2">
      <c r="F1924" s="67"/>
    </row>
    <row r="1925" spans="6:6" x14ac:dyDescent="0.2">
      <c r="F1925" s="67"/>
    </row>
    <row r="1926" spans="6:6" x14ac:dyDescent="0.2">
      <c r="F1926" s="67"/>
    </row>
    <row r="1927" spans="6:6" x14ac:dyDescent="0.2">
      <c r="F1927" s="67"/>
    </row>
    <row r="1928" spans="6:6" x14ac:dyDescent="0.2">
      <c r="F1928" s="67"/>
    </row>
    <row r="1929" spans="6:6" x14ac:dyDescent="0.2">
      <c r="F1929" s="67"/>
    </row>
    <row r="1930" spans="6:6" x14ac:dyDescent="0.2">
      <c r="F1930" s="67"/>
    </row>
    <row r="1931" spans="6:6" x14ac:dyDescent="0.2">
      <c r="F1931" s="67"/>
    </row>
    <row r="1932" spans="6:6" x14ac:dyDescent="0.2">
      <c r="F1932" s="67"/>
    </row>
    <row r="1933" spans="6:6" x14ac:dyDescent="0.2">
      <c r="F1933" s="67"/>
    </row>
    <row r="1934" spans="6:6" x14ac:dyDescent="0.2">
      <c r="F1934" s="67"/>
    </row>
    <row r="1935" spans="6:6" x14ac:dyDescent="0.2">
      <c r="F1935" s="67"/>
    </row>
    <row r="1936" spans="6:6" x14ac:dyDescent="0.2">
      <c r="F1936" s="67"/>
    </row>
    <row r="1937" spans="6:6" x14ac:dyDescent="0.2">
      <c r="F1937" s="67"/>
    </row>
    <row r="1938" spans="6:6" x14ac:dyDescent="0.2">
      <c r="F1938" s="67"/>
    </row>
    <row r="1939" spans="6:6" x14ac:dyDescent="0.2">
      <c r="F1939" s="67"/>
    </row>
    <row r="1940" spans="6:6" x14ac:dyDescent="0.2">
      <c r="F1940" s="67"/>
    </row>
    <row r="1941" spans="6:6" x14ac:dyDescent="0.2">
      <c r="F1941" s="67"/>
    </row>
    <row r="1942" spans="6:6" x14ac:dyDescent="0.2">
      <c r="F1942" s="67"/>
    </row>
    <row r="1943" spans="6:6" x14ac:dyDescent="0.2">
      <c r="F1943" s="67"/>
    </row>
    <row r="1944" spans="6:6" x14ac:dyDescent="0.2">
      <c r="F1944" s="67"/>
    </row>
    <row r="1945" spans="6:6" x14ac:dyDescent="0.2">
      <c r="F1945" s="67"/>
    </row>
    <row r="1946" spans="6:6" x14ac:dyDescent="0.2">
      <c r="F1946" s="67"/>
    </row>
    <row r="1947" spans="6:6" x14ac:dyDescent="0.2">
      <c r="F1947" s="67"/>
    </row>
    <row r="1948" spans="6:6" x14ac:dyDescent="0.2">
      <c r="F1948" s="67"/>
    </row>
    <row r="1949" spans="6:6" x14ac:dyDescent="0.2">
      <c r="F1949" s="67"/>
    </row>
    <row r="1950" spans="6:6" x14ac:dyDescent="0.2">
      <c r="F1950" s="67"/>
    </row>
    <row r="1951" spans="6:6" x14ac:dyDescent="0.2">
      <c r="F1951" s="67"/>
    </row>
    <row r="1952" spans="6:6" x14ac:dyDescent="0.2">
      <c r="F1952" s="67"/>
    </row>
    <row r="1953" spans="6:6" x14ac:dyDescent="0.2">
      <c r="F1953" s="67"/>
    </row>
    <row r="1954" spans="6:6" x14ac:dyDescent="0.2">
      <c r="F1954" s="67"/>
    </row>
    <row r="1955" spans="6:6" x14ac:dyDescent="0.2">
      <c r="F1955" s="67"/>
    </row>
    <row r="1956" spans="6:6" x14ac:dyDescent="0.2">
      <c r="F1956" s="67"/>
    </row>
    <row r="1957" spans="6:6" x14ac:dyDescent="0.2">
      <c r="F1957" s="67"/>
    </row>
    <row r="1958" spans="6:6" x14ac:dyDescent="0.2">
      <c r="F1958" s="67"/>
    </row>
    <row r="1959" spans="6:6" x14ac:dyDescent="0.2">
      <c r="F1959" s="67"/>
    </row>
    <row r="1960" spans="6:6" x14ac:dyDescent="0.2">
      <c r="F1960" s="67"/>
    </row>
    <row r="1961" spans="6:6" x14ac:dyDescent="0.2">
      <c r="F1961" s="67"/>
    </row>
    <row r="1962" spans="6:6" x14ac:dyDescent="0.2">
      <c r="F1962" s="67"/>
    </row>
    <row r="1963" spans="6:6" x14ac:dyDescent="0.2">
      <c r="F1963" s="67"/>
    </row>
    <row r="1964" spans="6:6" x14ac:dyDescent="0.2">
      <c r="F1964" s="67"/>
    </row>
    <row r="1965" spans="6:6" x14ac:dyDescent="0.2">
      <c r="F1965" s="67"/>
    </row>
    <row r="1966" spans="6:6" x14ac:dyDescent="0.2">
      <c r="F1966" s="67"/>
    </row>
    <row r="1967" spans="6:6" x14ac:dyDescent="0.2">
      <c r="F1967" s="67"/>
    </row>
    <row r="1968" spans="6:6" x14ac:dyDescent="0.2">
      <c r="F1968" s="67"/>
    </row>
    <row r="1969" spans="6:6" x14ac:dyDescent="0.2">
      <c r="F1969" s="67"/>
    </row>
    <row r="1970" spans="6:6" x14ac:dyDescent="0.2">
      <c r="F1970" s="67"/>
    </row>
    <row r="1971" spans="6:6" x14ac:dyDescent="0.2">
      <c r="F1971" s="67"/>
    </row>
    <row r="1972" spans="6:6" x14ac:dyDescent="0.2">
      <c r="F1972" s="67"/>
    </row>
    <row r="1973" spans="6:6" x14ac:dyDescent="0.2">
      <c r="F1973" s="67"/>
    </row>
    <row r="1974" spans="6:6" x14ac:dyDescent="0.2">
      <c r="F1974" s="67"/>
    </row>
    <row r="1975" spans="6:6" x14ac:dyDescent="0.2">
      <c r="F1975" s="67"/>
    </row>
    <row r="1976" spans="6:6" x14ac:dyDescent="0.2">
      <c r="F1976" s="67"/>
    </row>
    <row r="1977" spans="6:6" x14ac:dyDescent="0.2">
      <c r="F1977" s="67"/>
    </row>
    <row r="1978" spans="6:6" x14ac:dyDescent="0.2">
      <c r="F1978" s="67"/>
    </row>
    <row r="1979" spans="6:6" x14ac:dyDescent="0.2">
      <c r="F1979" s="67"/>
    </row>
    <row r="1980" spans="6:6" x14ac:dyDescent="0.2">
      <c r="F1980" s="67"/>
    </row>
    <row r="1981" spans="6:6" x14ac:dyDescent="0.2">
      <c r="F1981" s="67"/>
    </row>
    <row r="1982" spans="6:6" x14ac:dyDescent="0.2">
      <c r="F1982" s="67"/>
    </row>
    <row r="1983" spans="6:6" x14ac:dyDescent="0.2">
      <c r="F1983" s="67"/>
    </row>
    <row r="1984" spans="6:6" x14ac:dyDescent="0.2">
      <c r="F1984" s="67"/>
    </row>
    <row r="1985" spans="6:6" x14ac:dyDescent="0.2">
      <c r="F1985" s="67"/>
    </row>
    <row r="1986" spans="6:6" x14ac:dyDescent="0.2">
      <c r="F1986" s="67"/>
    </row>
    <row r="1987" spans="6:6" x14ac:dyDescent="0.2">
      <c r="F1987" s="67"/>
    </row>
    <row r="1988" spans="6:6" x14ac:dyDescent="0.2">
      <c r="F1988" s="67"/>
    </row>
    <row r="1989" spans="6:6" x14ac:dyDescent="0.2">
      <c r="F1989" s="67"/>
    </row>
    <row r="1990" spans="6:6" x14ac:dyDescent="0.2">
      <c r="F1990" s="67"/>
    </row>
    <row r="1991" spans="6:6" x14ac:dyDescent="0.2">
      <c r="F1991" s="67"/>
    </row>
    <row r="1992" spans="6:6" x14ac:dyDescent="0.2">
      <c r="F1992" s="67"/>
    </row>
    <row r="1993" spans="6:6" x14ac:dyDescent="0.2">
      <c r="F1993" s="67"/>
    </row>
    <row r="1994" spans="6:6" x14ac:dyDescent="0.2">
      <c r="F1994" s="67"/>
    </row>
    <row r="1995" spans="6:6" x14ac:dyDescent="0.2">
      <c r="F1995" s="67"/>
    </row>
    <row r="1996" spans="6:6" x14ac:dyDescent="0.2">
      <c r="F1996" s="67"/>
    </row>
    <row r="1997" spans="6:6" x14ac:dyDescent="0.2">
      <c r="F1997" s="67"/>
    </row>
    <row r="1998" spans="6:6" x14ac:dyDescent="0.2">
      <c r="F1998" s="67"/>
    </row>
    <row r="1999" spans="6:6" x14ac:dyDescent="0.2">
      <c r="F1999" s="67"/>
    </row>
    <row r="2000" spans="6:6" x14ac:dyDescent="0.2">
      <c r="F2000" s="67"/>
    </row>
    <row r="2001" spans="6:6" x14ac:dyDescent="0.2">
      <c r="F2001" s="67"/>
    </row>
    <row r="2002" spans="6:6" x14ac:dyDescent="0.2">
      <c r="F2002" s="67"/>
    </row>
    <row r="2003" spans="6:6" x14ac:dyDescent="0.2">
      <c r="F2003" s="67"/>
    </row>
    <row r="2004" spans="6:6" x14ac:dyDescent="0.2">
      <c r="F2004" s="67"/>
    </row>
    <row r="2005" spans="6:6" x14ac:dyDescent="0.2">
      <c r="F2005" s="67"/>
    </row>
    <row r="2006" spans="6:6" x14ac:dyDescent="0.2">
      <c r="F2006" s="67"/>
    </row>
    <row r="2007" spans="6:6" x14ac:dyDescent="0.2">
      <c r="F2007" s="67"/>
    </row>
    <row r="2008" spans="6:6" x14ac:dyDescent="0.2">
      <c r="F2008" s="67"/>
    </row>
    <row r="2009" spans="6:6" x14ac:dyDescent="0.2">
      <c r="F2009" s="67"/>
    </row>
    <row r="2010" spans="6:6" x14ac:dyDescent="0.2">
      <c r="F2010" s="67"/>
    </row>
    <row r="2011" spans="6:6" x14ac:dyDescent="0.2">
      <c r="F2011" s="67"/>
    </row>
    <row r="2012" spans="6:6" x14ac:dyDescent="0.2">
      <c r="F2012" s="67"/>
    </row>
    <row r="2013" spans="6:6" x14ac:dyDescent="0.2">
      <c r="F2013" s="67"/>
    </row>
    <row r="2014" spans="6:6" x14ac:dyDescent="0.2">
      <c r="F2014" s="67"/>
    </row>
    <row r="2015" spans="6:6" x14ac:dyDescent="0.2">
      <c r="F2015" s="67"/>
    </row>
    <row r="2016" spans="6:6" x14ac:dyDescent="0.2">
      <c r="F2016" s="67"/>
    </row>
    <row r="2017" spans="6:6" x14ac:dyDescent="0.2">
      <c r="F2017" s="67"/>
    </row>
    <row r="2018" spans="6:6" x14ac:dyDescent="0.2">
      <c r="F2018" s="67"/>
    </row>
    <row r="2019" spans="6:6" x14ac:dyDescent="0.2">
      <c r="F2019" s="67"/>
    </row>
    <row r="2020" spans="6:6" x14ac:dyDescent="0.2">
      <c r="F2020" s="67"/>
    </row>
    <row r="2021" spans="6:6" x14ac:dyDescent="0.2">
      <c r="F2021" s="67"/>
    </row>
    <row r="2022" spans="6:6" x14ac:dyDescent="0.2">
      <c r="F2022" s="67"/>
    </row>
    <row r="2023" spans="6:6" x14ac:dyDescent="0.2">
      <c r="F2023" s="67"/>
    </row>
    <row r="2024" spans="6:6" x14ac:dyDescent="0.2">
      <c r="F2024" s="67"/>
    </row>
    <row r="2025" spans="6:6" x14ac:dyDescent="0.2">
      <c r="F2025" s="67"/>
    </row>
    <row r="2026" spans="6:6" x14ac:dyDescent="0.2">
      <c r="F2026" s="67"/>
    </row>
    <row r="2027" spans="6:6" x14ac:dyDescent="0.2">
      <c r="F2027" s="67"/>
    </row>
    <row r="2028" spans="6:6" x14ac:dyDescent="0.2">
      <c r="F2028" s="67"/>
    </row>
    <row r="2029" spans="6:6" x14ac:dyDescent="0.2">
      <c r="F2029" s="67"/>
    </row>
    <row r="2030" spans="6:6" x14ac:dyDescent="0.2">
      <c r="F2030" s="67"/>
    </row>
    <row r="2031" spans="6:6" x14ac:dyDescent="0.2">
      <c r="F2031" s="67"/>
    </row>
    <row r="2032" spans="6:6" x14ac:dyDescent="0.2">
      <c r="F2032" s="67"/>
    </row>
    <row r="2033" spans="6:6" x14ac:dyDescent="0.2">
      <c r="F2033" s="67"/>
    </row>
    <row r="2034" spans="6:6" x14ac:dyDescent="0.2">
      <c r="F2034" s="67"/>
    </row>
    <row r="2035" spans="6:6" x14ac:dyDescent="0.2">
      <c r="F2035" s="67"/>
    </row>
    <row r="2036" spans="6:6" x14ac:dyDescent="0.2">
      <c r="F2036" s="67"/>
    </row>
    <row r="2037" spans="6:6" x14ac:dyDescent="0.2">
      <c r="F2037" s="67"/>
    </row>
    <row r="2038" spans="6:6" x14ac:dyDescent="0.2">
      <c r="F2038" s="67"/>
    </row>
    <row r="2039" spans="6:6" x14ac:dyDescent="0.2">
      <c r="F2039" s="67"/>
    </row>
    <row r="2040" spans="6:6" x14ac:dyDescent="0.2">
      <c r="F2040" s="67"/>
    </row>
    <row r="2041" spans="6:6" x14ac:dyDescent="0.2">
      <c r="F2041" s="67"/>
    </row>
    <row r="2042" spans="6:6" x14ac:dyDescent="0.2">
      <c r="F2042" s="67"/>
    </row>
    <row r="2043" spans="6:6" x14ac:dyDescent="0.2">
      <c r="F2043" s="67"/>
    </row>
    <row r="2044" spans="6:6" x14ac:dyDescent="0.2">
      <c r="F2044" s="67"/>
    </row>
    <row r="2045" spans="6:6" x14ac:dyDescent="0.2">
      <c r="F2045" s="67"/>
    </row>
    <row r="2046" spans="6:6" x14ac:dyDescent="0.2">
      <c r="F2046" s="67"/>
    </row>
    <row r="2047" spans="6:6" x14ac:dyDescent="0.2">
      <c r="F2047" s="67"/>
    </row>
    <row r="2048" spans="6:6" x14ac:dyDescent="0.2">
      <c r="F2048" s="67"/>
    </row>
    <row r="2049" spans="6:6" x14ac:dyDescent="0.2">
      <c r="F2049" s="67"/>
    </row>
    <row r="2050" spans="6:6" x14ac:dyDescent="0.2">
      <c r="F2050" s="67"/>
    </row>
    <row r="2051" spans="6:6" x14ac:dyDescent="0.2">
      <c r="F2051" s="67"/>
    </row>
    <row r="2052" spans="6:6" x14ac:dyDescent="0.2">
      <c r="F2052" s="67"/>
    </row>
    <row r="2053" spans="6:6" x14ac:dyDescent="0.2">
      <c r="F2053" s="67"/>
    </row>
    <row r="2054" spans="6:6" x14ac:dyDescent="0.2">
      <c r="F2054" s="67"/>
    </row>
    <row r="2055" spans="6:6" x14ac:dyDescent="0.2">
      <c r="F2055" s="67"/>
    </row>
    <row r="2056" spans="6:6" x14ac:dyDescent="0.2">
      <c r="F2056" s="67"/>
    </row>
    <row r="2057" spans="6:6" x14ac:dyDescent="0.2">
      <c r="F2057" s="67"/>
    </row>
    <row r="2058" spans="6:6" x14ac:dyDescent="0.2">
      <c r="F2058" s="67"/>
    </row>
    <row r="2059" spans="6:6" x14ac:dyDescent="0.2">
      <c r="F2059" s="67"/>
    </row>
    <row r="2060" spans="6:6" x14ac:dyDescent="0.2">
      <c r="F2060" s="67"/>
    </row>
    <row r="2061" spans="6:6" x14ac:dyDescent="0.2">
      <c r="F2061" s="67"/>
    </row>
    <row r="2062" spans="6:6" x14ac:dyDescent="0.2">
      <c r="F2062" s="67"/>
    </row>
    <row r="2063" spans="6:6" x14ac:dyDescent="0.2">
      <c r="F2063" s="67"/>
    </row>
    <row r="2064" spans="6:6" x14ac:dyDescent="0.2">
      <c r="F2064" s="67"/>
    </row>
    <row r="2065" spans="6:6" x14ac:dyDescent="0.2">
      <c r="F2065" s="67"/>
    </row>
    <row r="2066" spans="6:6" x14ac:dyDescent="0.2">
      <c r="F2066" s="67"/>
    </row>
    <row r="2067" spans="6:6" x14ac:dyDescent="0.2">
      <c r="F2067" s="67"/>
    </row>
    <row r="2068" spans="6:6" x14ac:dyDescent="0.2">
      <c r="F2068" s="67"/>
    </row>
    <row r="2069" spans="6:6" x14ac:dyDescent="0.2">
      <c r="F2069" s="67"/>
    </row>
    <row r="2070" spans="6:6" x14ac:dyDescent="0.2">
      <c r="F2070" s="67"/>
    </row>
    <row r="2071" spans="6:6" x14ac:dyDescent="0.2">
      <c r="F2071" s="67"/>
    </row>
    <row r="2072" spans="6:6" x14ac:dyDescent="0.2">
      <c r="F2072" s="67"/>
    </row>
    <row r="2073" spans="6:6" x14ac:dyDescent="0.2">
      <c r="F2073" s="67"/>
    </row>
    <row r="2074" spans="6:6" x14ac:dyDescent="0.2">
      <c r="F2074" s="67"/>
    </row>
    <row r="2075" spans="6:6" x14ac:dyDescent="0.2">
      <c r="F2075" s="67"/>
    </row>
    <row r="2076" spans="6:6" x14ac:dyDescent="0.2">
      <c r="F2076" s="67"/>
    </row>
    <row r="2077" spans="6:6" x14ac:dyDescent="0.2">
      <c r="F2077" s="67"/>
    </row>
    <row r="2078" spans="6:6" x14ac:dyDescent="0.2">
      <c r="F2078" s="67"/>
    </row>
    <row r="2079" spans="6:6" x14ac:dyDescent="0.2">
      <c r="F2079" s="67"/>
    </row>
    <row r="2080" spans="6:6" x14ac:dyDescent="0.2">
      <c r="F2080" s="67"/>
    </row>
    <row r="2081" spans="6:6" x14ac:dyDescent="0.2">
      <c r="F2081" s="67"/>
    </row>
    <row r="2082" spans="6:6" x14ac:dyDescent="0.2">
      <c r="F2082" s="67"/>
    </row>
    <row r="2083" spans="6:6" x14ac:dyDescent="0.2">
      <c r="F2083" s="67"/>
    </row>
    <row r="2084" spans="6:6" x14ac:dyDescent="0.2">
      <c r="F2084" s="67"/>
    </row>
    <row r="2085" spans="6:6" x14ac:dyDescent="0.2">
      <c r="F2085" s="67"/>
    </row>
    <row r="2086" spans="6:6" x14ac:dyDescent="0.2">
      <c r="F2086" s="67"/>
    </row>
    <row r="2087" spans="6:6" x14ac:dyDescent="0.2">
      <c r="F2087" s="67"/>
    </row>
    <row r="2088" spans="6:6" x14ac:dyDescent="0.2">
      <c r="F2088" s="67"/>
    </row>
    <row r="2089" spans="6:6" x14ac:dyDescent="0.2">
      <c r="F2089" s="67"/>
    </row>
    <row r="2090" spans="6:6" x14ac:dyDescent="0.2">
      <c r="F2090" s="67"/>
    </row>
    <row r="2091" spans="6:6" x14ac:dyDescent="0.2">
      <c r="F2091" s="67"/>
    </row>
    <row r="2092" spans="6:6" x14ac:dyDescent="0.2">
      <c r="F2092" s="67"/>
    </row>
    <row r="2093" spans="6:6" x14ac:dyDescent="0.2">
      <c r="F2093" s="67"/>
    </row>
    <row r="2094" spans="6:6" x14ac:dyDescent="0.2">
      <c r="F2094" s="67"/>
    </row>
    <row r="2095" spans="6:6" x14ac:dyDescent="0.2">
      <c r="F2095" s="67"/>
    </row>
    <row r="2096" spans="6:6" x14ac:dyDescent="0.2">
      <c r="F2096" s="67"/>
    </row>
    <row r="2097" spans="6:6" x14ac:dyDescent="0.2">
      <c r="F2097" s="67"/>
    </row>
    <row r="2098" spans="6:6" x14ac:dyDescent="0.2">
      <c r="F2098" s="67"/>
    </row>
    <row r="2099" spans="6:6" x14ac:dyDescent="0.2">
      <c r="F2099" s="67"/>
    </row>
    <row r="2100" spans="6:6" x14ac:dyDescent="0.2">
      <c r="F2100" s="67"/>
    </row>
    <row r="2101" spans="6:6" x14ac:dyDescent="0.2">
      <c r="F2101" s="67"/>
    </row>
    <row r="2102" spans="6:6" x14ac:dyDescent="0.2">
      <c r="F2102" s="67"/>
    </row>
    <row r="2103" spans="6:6" x14ac:dyDescent="0.2">
      <c r="F2103" s="67"/>
    </row>
    <row r="2104" spans="6:6" x14ac:dyDescent="0.2">
      <c r="F2104" s="67"/>
    </row>
    <row r="2105" spans="6:6" x14ac:dyDescent="0.2">
      <c r="F2105" s="67"/>
    </row>
    <row r="2106" spans="6:6" x14ac:dyDescent="0.2">
      <c r="F2106" s="67"/>
    </row>
    <row r="2107" spans="6:6" x14ac:dyDescent="0.2">
      <c r="F2107" s="67"/>
    </row>
    <row r="2108" spans="6:6" x14ac:dyDescent="0.2">
      <c r="F2108" s="67"/>
    </row>
    <row r="2109" spans="6:6" x14ac:dyDescent="0.2">
      <c r="F2109" s="67"/>
    </row>
    <row r="2110" spans="6:6" x14ac:dyDescent="0.2">
      <c r="F2110" s="67"/>
    </row>
    <row r="2111" spans="6:6" x14ac:dyDescent="0.2">
      <c r="F2111" s="67"/>
    </row>
    <row r="2112" spans="6:6" x14ac:dyDescent="0.2">
      <c r="F2112" s="67"/>
    </row>
    <row r="2113" spans="6:6" x14ac:dyDescent="0.2">
      <c r="F2113" s="67"/>
    </row>
    <row r="2114" spans="6:6" x14ac:dyDescent="0.2">
      <c r="F2114" s="67"/>
    </row>
    <row r="2115" spans="6:6" x14ac:dyDescent="0.2">
      <c r="F2115" s="67"/>
    </row>
    <row r="2116" spans="6:6" x14ac:dyDescent="0.2">
      <c r="F2116" s="67"/>
    </row>
    <row r="2117" spans="6:6" x14ac:dyDescent="0.2">
      <c r="F2117" s="67"/>
    </row>
    <row r="2118" spans="6:6" x14ac:dyDescent="0.2">
      <c r="F2118" s="67"/>
    </row>
    <row r="2119" spans="6:6" x14ac:dyDescent="0.2">
      <c r="F2119" s="67"/>
    </row>
    <row r="2120" spans="6:6" x14ac:dyDescent="0.2">
      <c r="F2120" s="67"/>
    </row>
    <row r="2121" spans="6:6" x14ac:dyDescent="0.2">
      <c r="F2121" s="67"/>
    </row>
    <row r="2122" spans="6:6" x14ac:dyDescent="0.2">
      <c r="F2122" s="67"/>
    </row>
    <row r="2123" spans="6:6" x14ac:dyDescent="0.2">
      <c r="F2123" s="67"/>
    </row>
    <row r="2124" spans="6:6" x14ac:dyDescent="0.2">
      <c r="F2124" s="67"/>
    </row>
    <row r="2125" spans="6:6" x14ac:dyDescent="0.2">
      <c r="F2125" s="67"/>
    </row>
    <row r="2126" spans="6:6" x14ac:dyDescent="0.2">
      <c r="F2126" s="67"/>
    </row>
    <row r="2127" spans="6:6" x14ac:dyDescent="0.2">
      <c r="F2127" s="67"/>
    </row>
    <row r="2128" spans="6:6" x14ac:dyDescent="0.2">
      <c r="F2128" s="67"/>
    </row>
    <row r="2129" spans="6:6" x14ac:dyDescent="0.2">
      <c r="F2129" s="67"/>
    </row>
    <row r="2130" spans="6:6" x14ac:dyDescent="0.2">
      <c r="F2130" s="67"/>
    </row>
    <row r="2131" spans="6:6" x14ac:dyDescent="0.2">
      <c r="F2131" s="67"/>
    </row>
    <row r="2132" spans="6:6" x14ac:dyDescent="0.2">
      <c r="F2132" s="67"/>
    </row>
    <row r="2133" spans="6:6" x14ac:dyDescent="0.2">
      <c r="F2133" s="67"/>
    </row>
    <row r="2134" spans="6:6" x14ac:dyDescent="0.2">
      <c r="F2134" s="67"/>
    </row>
    <row r="2135" spans="6:6" x14ac:dyDescent="0.2">
      <c r="F2135" s="67"/>
    </row>
    <row r="2136" spans="6:6" x14ac:dyDescent="0.2">
      <c r="F2136" s="67"/>
    </row>
    <row r="2137" spans="6:6" x14ac:dyDescent="0.2">
      <c r="F2137" s="67"/>
    </row>
    <row r="2138" spans="6:6" x14ac:dyDescent="0.2">
      <c r="F2138" s="67"/>
    </row>
    <row r="2139" spans="6:6" x14ac:dyDescent="0.2">
      <c r="F2139" s="67"/>
    </row>
    <row r="2140" spans="6:6" x14ac:dyDescent="0.2">
      <c r="F2140" s="67"/>
    </row>
    <row r="2141" spans="6:6" x14ac:dyDescent="0.2">
      <c r="F2141" s="67"/>
    </row>
    <row r="2142" spans="6:6" x14ac:dyDescent="0.2">
      <c r="F2142" s="67"/>
    </row>
    <row r="2143" spans="6:6" x14ac:dyDescent="0.2">
      <c r="F2143" s="67"/>
    </row>
    <row r="2144" spans="6:6" x14ac:dyDescent="0.2">
      <c r="F2144" s="67"/>
    </row>
    <row r="2145" spans="6:6" x14ac:dyDescent="0.2">
      <c r="F2145" s="67"/>
    </row>
    <row r="2146" spans="6:6" x14ac:dyDescent="0.2">
      <c r="F2146" s="67"/>
    </row>
    <row r="2147" spans="6:6" x14ac:dyDescent="0.2">
      <c r="F2147" s="67"/>
    </row>
    <row r="2148" spans="6:6" x14ac:dyDescent="0.2">
      <c r="F2148" s="67"/>
    </row>
    <row r="2149" spans="6:6" x14ac:dyDescent="0.2">
      <c r="F2149" s="67"/>
    </row>
    <row r="2150" spans="6:6" x14ac:dyDescent="0.2">
      <c r="F2150" s="67"/>
    </row>
    <row r="2151" spans="6:6" x14ac:dyDescent="0.2">
      <c r="F2151" s="67"/>
    </row>
    <row r="2152" spans="6:6" x14ac:dyDescent="0.2">
      <c r="F2152" s="67"/>
    </row>
    <row r="2153" spans="6:6" x14ac:dyDescent="0.2">
      <c r="F2153" s="67"/>
    </row>
    <row r="2154" spans="6:6" x14ac:dyDescent="0.2">
      <c r="F2154" s="67"/>
    </row>
    <row r="2155" spans="6:6" x14ac:dyDescent="0.2">
      <c r="F2155" s="67"/>
    </row>
    <row r="2156" spans="6:6" x14ac:dyDescent="0.2">
      <c r="F2156" s="67"/>
    </row>
    <row r="2157" spans="6:6" x14ac:dyDescent="0.2">
      <c r="F2157" s="67"/>
    </row>
    <row r="2158" spans="6:6" x14ac:dyDescent="0.2">
      <c r="F2158" s="67"/>
    </row>
    <row r="2159" spans="6:6" x14ac:dyDescent="0.2">
      <c r="F2159" s="67"/>
    </row>
    <row r="2160" spans="6:6" x14ac:dyDescent="0.2">
      <c r="F2160" s="67"/>
    </row>
    <row r="2161" spans="6:6" x14ac:dyDescent="0.2">
      <c r="F2161" s="67"/>
    </row>
    <row r="2162" spans="6:6" x14ac:dyDescent="0.2">
      <c r="F2162" s="67"/>
    </row>
    <row r="2163" spans="6:6" x14ac:dyDescent="0.2">
      <c r="F2163" s="67"/>
    </row>
    <row r="2164" spans="6:6" x14ac:dyDescent="0.2">
      <c r="F2164" s="67"/>
    </row>
    <row r="2165" spans="6:6" x14ac:dyDescent="0.2">
      <c r="F2165" s="67"/>
    </row>
    <row r="2166" spans="6:6" x14ac:dyDescent="0.2">
      <c r="F2166" s="67"/>
    </row>
    <row r="2167" spans="6:6" x14ac:dyDescent="0.2">
      <c r="F2167" s="67"/>
    </row>
    <row r="2168" spans="6:6" x14ac:dyDescent="0.2">
      <c r="F2168" s="67"/>
    </row>
    <row r="2169" spans="6:6" x14ac:dyDescent="0.2">
      <c r="F2169" s="67"/>
    </row>
    <row r="2170" spans="6:6" x14ac:dyDescent="0.2">
      <c r="F2170" s="67"/>
    </row>
    <row r="2171" spans="6:6" x14ac:dyDescent="0.2">
      <c r="F2171" s="67"/>
    </row>
    <row r="2172" spans="6:6" x14ac:dyDescent="0.2">
      <c r="F2172" s="67"/>
    </row>
    <row r="2173" spans="6:6" x14ac:dyDescent="0.2">
      <c r="F2173" s="67"/>
    </row>
    <row r="2174" spans="6:6" x14ac:dyDescent="0.2">
      <c r="F2174" s="67"/>
    </row>
    <row r="2175" spans="6:6" x14ac:dyDescent="0.2">
      <c r="F2175" s="67"/>
    </row>
    <row r="2176" spans="6:6" x14ac:dyDescent="0.2">
      <c r="F2176" s="67"/>
    </row>
    <row r="2177" spans="6:6" x14ac:dyDescent="0.2">
      <c r="F2177" s="67"/>
    </row>
    <row r="2178" spans="6:6" x14ac:dyDescent="0.2">
      <c r="F2178" s="67"/>
    </row>
    <row r="2179" spans="6:6" x14ac:dyDescent="0.2">
      <c r="F2179" s="67"/>
    </row>
    <row r="2180" spans="6:6" x14ac:dyDescent="0.2">
      <c r="F2180" s="67"/>
    </row>
    <row r="2181" spans="6:6" x14ac:dyDescent="0.2">
      <c r="F2181" s="67"/>
    </row>
    <row r="2182" spans="6:6" x14ac:dyDescent="0.2">
      <c r="F2182" s="67"/>
    </row>
    <row r="2183" spans="6:6" x14ac:dyDescent="0.2">
      <c r="F2183" s="67"/>
    </row>
    <row r="2184" spans="6:6" x14ac:dyDescent="0.2">
      <c r="F2184" s="67"/>
    </row>
    <row r="2185" spans="6:6" x14ac:dyDescent="0.2">
      <c r="F2185" s="67"/>
    </row>
    <row r="2186" spans="6:6" x14ac:dyDescent="0.2">
      <c r="F2186" s="67"/>
    </row>
    <row r="2187" spans="6:6" x14ac:dyDescent="0.2">
      <c r="F2187" s="67"/>
    </row>
    <row r="2188" spans="6:6" x14ac:dyDescent="0.2">
      <c r="F2188" s="67"/>
    </row>
    <row r="2189" spans="6:6" x14ac:dyDescent="0.2">
      <c r="F2189" s="67"/>
    </row>
    <row r="2190" spans="6:6" x14ac:dyDescent="0.2">
      <c r="F2190" s="67"/>
    </row>
    <row r="2191" spans="6:6" x14ac:dyDescent="0.2">
      <c r="F2191" s="67"/>
    </row>
    <row r="2192" spans="6:6" x14ac:dyDescent="0.2">
      <c r="F2192" s="67"/>
    </row>
    <row r="2193" spans="6:6" x14ac:dyDescent="0.2">
      <c r="F2193" s="67"/>
    </row>
    <row r="2194" spans="6:6" x14ac:dyDescent="0.2">
      <c r="F2194" s="67"/>
    </row>
    <row r="2195" spans="6:6" x14ac:dyDescent="0.2">
      <c r="F2195" s="67"/>
    </row>
    <row r="2196" spans="6:6" x14ac:dyDescent="0.2">
      <c r="F2196" s="67"/>
    </row>
    <row r="2197" spans="6:6" x14ac:dyDescent="0.2">
      <c r="F2197" s="67"/>
    </row>
    <row r="2198" spans="6:6" x14ac:dyDescent="0.2">
      <c r="F2198" s="67"/>
    </row>
    <row r="2199" spans="6:6" x14ac:dyDescent="0.2">
      <c r="F2199" s="67"/>
    </row>
    <row r="2200" spans="6:6" x14ac:dyDescent="0.2">
      <c r="F2200" s="67"/>
    </row>
    <row r="2201" spans="6:6" x14ac:dyDescent="0.2">
      <c r="F2201" s="67"/>
    </row>
    <row r="2202" spans="6:6" x14ac:dyDescent="0.2">
      <c r="F2202" s="67"/>
    </row>
    <row r="2203" spans="6:6" x14ac:dyDescent="0.2">
      <c r="F2203" s="67"/>
    </row>
    <row r="2204" spans="6:6" x14ac:dyDescent="0.2">
      <c r="F2204" s="67"/>
    </row>
    <row r="2205" spans="6:6" x14ac:dyDescent="0.2">
      <c r="F2205" s="67"/>
    </row>
    <row r="2206" spans="6:6" x14ac:dyDescent="0.2">
      <c r="F2206" s="67"/>
    </row>
    <row r="2207" spans="6:6" x14ac:dyDescent="0.2">
      <c r="F2207" s="67"/>
    </row>
    <row r="2208" spans="6:6" x14ac:dyDescent="0.2">
      <c r="F2208" s="67"/>
    </row>
    <row r="2209" spans="6:6" x14ac:dyDescent="0.2">
      <c r="F2209" s="67"/>
    </row>
    <row r="2210" spans="6:6" x14ac:dyDescent="0.2">
      <c r="F2210" s="67"/>
    </row>
    <row r="2211" spans="6:6" x14ac:dyDescent="0.2">
      <c r="F2211" s="67"/>
    </row>
    <row r="2212" spans="6:6" x14ac:dyDescent="0.2">
      <c r="F2212" s="67"/>
    </row>
    <row r="2213" spans="6:6" x14ac:dyDescent="0.2">
      <c r="F2213" s="67"/>
    </row>
    <row r="2214" spans="6:6" x14ac:dyDescent="0.2">
      <c r="F2214" s="67"/>
    </row>
    <row r="2215" spans="6:6" x14ac:dyDescent="0.2">
      <c r="F2215" s="67"/>
    </row>
    <row r="2216" spans="6:6" x14ac:dyDescent="0.2">
      <c r="F2216" s="67"/>
    </row>
    <row r="2217" spans="6:6" x14ac:dyDescent="0.2">
      <c r="F2217" s="67"/>
    </row>
    <row r="2218" spans="6:6" x14ac:dyDescent="0.2">
      <c r="F2218" s="67"/>
    </row>
    <row r="2219" spans="6:6" x14ac:dyDescent="0.2">
      <c r="F2219" s="67"/>
    </row>
    <row r="2220" spans="6:6" x14ac:dyDescent="0.2">
      <c r="F2220" s="67"/>
    </row>
    <row r="2221" spans="6:6" x14ac:dyDescent="0.2">
      <c r="F2221" s="67"/>
    </row>
    <row r="2222" spans="6:6" x14ac:dyDescent="0.2">
      <c r="F2222" s="67"/>
    </row>
    <row r="2223" spans="6:6" x14ac:dyDescent="0.2">
      <c r="F2223" s="67"/>
    </row>
    <row r="2224" spans="6:6" x14ac:dyDescent="0.2">
      <c r="F2224" s="67"/>
    </row>
    <row r="2225" spans="6:6" x14ac:dyDescent="0.2">
      <c r="F2225" s="67"/>
    </row>
    <row r="2226" spans="6:6" x14ac:dyDescent="0.2">
      <c r="F2226" s="67"/>
    </row>
    <row r="2227" spans="6:6" x14ac:dyDescent="0.2">
      <c r="F2227" s="67"/>
    </row>
    <row r="2228" spans="6:6" x14ac:dyDescent="0.2">
      <c r="F2228" s="67"/>
    </row>
    <row r="2229" spans="6:6" x14ac:dyDescent="0.2">
      <c r="F2229" s="67"/>
    </row>
    <row r="2230" spans="6:6" x14ac:dyDescent="0.2">
      <c r="F2230" s="67"/>
    </row>
    <row r="2231" spans="6:6" x14ac:dyDescent="0.2">
      <c r="F2231" s="67"/>
    </row>
    <row r="2232" spans="6:6" x14ac:dyDescent="0.2">
      <c r="F2232" s="67"/>
    </row>
    <row r="2233" spans="6:6" x14ac:dyDescent="0.2">
      <c r="F2233" s="67"/>
    </row>
    <row r="2234" spans="6:6" x14ac:dyDescent="0.2">
      <c r="F2234" s="67"/>
    </row>
    <row r="2235" spans="6:6" x14ac:dyDescent="0.2">
      <c r="F2235" s="67"/>
    </row>
    <row r="2236" spans="6:6" x14ac:dyDescent="0.2">
      <c r="F2236" s="67"/>
    </row>
    <row r="2237" spans="6:6" x14ac:dyDescent="0.2">
      <c r="F2237" s="67"/>
    </row>
    <row r="2238" spans="6:6" x14ac:dyDescent="0.2">
      <c r="F2238" s="67"/>
    </row>
    <row r="2239" spans="6:6" x14ac:dyDescent="0.2">
      <c r="F2239" s="67"/>
    </row>
    <row r="2240" spans="6:6" x14ac:dyDescent="0.2">
      <c r="F2240" s="67"/>
    </row>
    <row r="2241" spans="6:6" x14ac:dyDescent="0.2">
      <c r="F2241" s="67"/>
    </row>
    <row r="2242" spans="6:6" x14ac:dyDescent="0.2">
      <c r="F2242" s="67"/>
    </row>
    <row r="2243" spans="6:6" x14ac:dyDescent="0.2">
      <c r="F2243" s="67"/>
    </row>
    <row r="2244" spans="6:6" x14ac:dyDescent="0.2">
      <c r="F2244" s="67"/>
    </row>
    <row r="2245" spans="6:6" x14ac:dyDescent="0.2">
      <c r="F2245" s="67"/>
    </row>
    <row r="2246" spans="6:6" x14ac:dyDescent="0.2">
      <c r="F2246" s="67"/>
    </row>
    <row r="2247" spans="6:6" x14ac:dyDescent="0.2">
      <c r="F2247" s="67"/>
    </row>
    <row r="2248" spans="6:6" x14ac:dyDescent="0.2">
      <c r="F2248" s="67"/>
    </row>
    <row r="2249" spans="6:6" x14ac:dyDescent="0.2">
      <c r="F2249" s="67"/>
    </row>
    <row r="2250" spans="6:6" x14ac:dyDescent="0.2">
      <c r="F2250" s="67"/>
    </row>
    <row r="2251" spans="6:6" x14ac:dyDescent="0.2">
      <c r="F2251" s="67"/>
    </row>
    <row r="2252" spans="6:6" x14ac:dyDescent="0.2">
      <c r="F2252" s="67"/>
    </row>
    <row r="2253" spans="6:6" x14ac:dyDescent="0.2">
      <c r="F2253" s="67"/>
    </row>
    <row r="2254" spans="6:6" x14ac:dyDescent="0.2">
      <c r="F2254" s="67"/>
    </row>
    <row r="2255" spans="6:6" x14ac:dyDescent="0.2">
      <c r="F2255" s="67"/>
    </row>
    <row r="2256" spans="6:6" x14ac:dyDescent="0.2">
      <c r="F2256" s="67"/>
    </row>
    <row r="2257" spans="6:6" x14ac:dyDescent="0.2">
      <c r="F2257" s="67"/>
    </row>
    <row r="2258" spans="6:6" x14ac:dyDescent="0.2">
      <c r="F2258" s="67"/>
    </row>
    <row r="2259" spans="6:6" x14ac:dyDescent="0.2">
      <c r="F2259" s="67"/>
    </row>
    <row r="2260" spans="6:6" x14ac:dyDescent="0.2">
      <c r="F2260" s="67"/>
    </row>
    <row r="2261" spans="6:6" x14ac:dyDescent="0.2">
      <c r="F2261" s="67"/>
    </row>
    <row r="2262" spans="6:6" x14ac:dyDescent="0.2">
      <c r="F2262" s="67"/>
    </row>
    <row r="2263" spans="6:6" x14ac:dyDescent="0.2">
      <c r="F2263" s="67"/>
    </row>
    <row r="2264" spans="6:6" x14ac:dyDescent="0.2">
      <c r="F2264" s="67"/>
    </row>
    <row r="2265" spans="6:6" x14ac:dyDescent="0.2">
      <c r="F2265" s="67"/>
    </row>
    <row r="2266" spans="6:6" x14ac:dyDescent="0.2">
      <c r="F2266" s="67"/>
    </row>
    <row r="2267" spans="6:6" x14ac:dyDescent="0.2">
      <c r="F2267" s="67"/>
    </row>
    <row r="2268" spans="6:6" x14ac:dyDescent="0.2">
      <c r="F2268" s="67"/>
    </row>
    <row r="2269" spans="6:6" x14ac:dyDescent="0.2">
      <c r="F2269" s="67"/>
    </row>
    <row r="2270" spans="6:6" x14ac:dyDescent="0.2">
      <c r="F2270" s="67"/>
    </row>
    <row r="2271" spans="6:6" x14ac:dyDescent="0.2">
      <c r="F2271" s="67"/>
    </row>
    <row r="2272" spans="6:6" x14ac:dyDescent="0.2">
      <c r="F2272" s="67"/>
    </row>
    <row r="2273" spans="6:6" x14ac:dyDescent="0.2">
      <c r="F2273" s="67"/>
    </row>
    <row r="2274" spans="6:6" x14ac:dyDescent="0.2">
      <c r="F2274" s="67"/>
    </row>
    <row r="2275" spans="6:6" x14ac:dyDescent="0.2">
      <c r="F2275" s="67"/>
    </row>
    <row r="2276" spans="6:6" x14ac:dyDescent="0.2">
      <c r="F2276" s="67"/>
    </row>
    <row r="2277" spans="6:6" x14ac:dyDescent="0.2">
      <c r="F2277" s="67"/>
    </row>
    <row r="2278" spans="6:6" x14ac:dyDescent="0.2">
      <c r="F2278" s="67"/>
    </row>
    <row r="2279" spans="6:6" x14ac:dyDescent="0.2">
      <c r="F2279" s="67"/>
    </row>
    <row r="2280" spans="6:6" x14ac:dyDescent="0.2">
      <c r="F2280" s="67"/>
    </row>
    <row r="2281" spans="6:6" x14ac:dyDescent="0.2">
      <c r="F2281" s="67"/>
    </row>
    <row r="2282" spans="6:6" x14ac:dyDescent="0.2">
      <c r="F2282" s="67"/>
    </row>
    <row r="2283" spans="6:6" x14ac:dyDescent="0.2">
      <c r="F2283" s="67"/>
    </row>
    <row r="2284" spans="6:6" x14ac:dyDescent="0.2">
      <c r="F2284" s="67"/>
    </row>
    <row r="2285" spans="6:6" x14ac:dyDescent="0.2">
      <c r="F2285" s="67"/>
    </row>
    <row r="2286" spans="6:6" x14ac:dyDescent="0.2">
      <c r="F2286" s="67"/>
    </row>
    <row r="2287" spans="6:6" x14ac:dyDescent="0.2">
      <c r="F2287" s="67"/>
    </row>
    <row r="2288" spans="6:6" x14ac:dyDescent="0.2">
      <c r="F2288" s="67"/>
    </row>
    <row r="2289" spans="6:6" x14ac:dyDescent="0.2">
      <c r="F2289" s="67"/>
    </row>
    <row r="2290" spans="6:6" x14ac:dyDescent="0.2">
      <c r="F2290" s="67"/>
    </row>
    <row r="2291" spans="6:6" x14ac:dyDescent="0.2">
      <c r="F2291" s="67"/>
    </row>
    <row r="2292" spans="6:6" x14ac:dyDescent="0.2">
      <c r="F2292" s="67"/>
    </row>
    <row r="2293" spans="6:6" x14ac:dyDescent="0.2">
      <c r="F2293" s="67"/>
    </row>
    <row r="2294" spans="6:6" x14ac:dyDescent="0.2">
      <c r="F2294" s="67"/>
    </row>
    <row r="2295" spans="6:6" x14ac:dyDescent="0.2">
      <c r="F2295" s="67"/>
    </row>
    <row r="2296" spans="6:6" x14ac:dyDescent="0.2">
      <c r="F2296" s="67"/>
    </row>
    <row r="2297" spans="6:6" x14ac:dyDescent="0.2">
      <c r="F2297" s="67"/>
    </row>
    <row r="2298" spans="6:6" x14ac:dyDescent="0.2">
      <c r="F2298" s="67"/>
    </row>
    <row r="2299" spans="6:6" x14ac:dyDescent="0.2">
      <c r="F2299" s="67"/>
    </row>
    <row r="2300" spans="6:6" x14ac:dyDescent="0.2">
      <c r="F2300" s="67"/>
    </row>
    <row r="2301" spans="6:6" x14ac:dyDescent="0.2">
      <c r="F2301" s="67"/>
    </row>
    <row r="2302" spans="6:6" x14ac:dyDescent="0.2">
      <c r="F2302" s="67"/>
    </row>
    <row r="2303" spans="6:6" x14ac:dyDescent="0.2">
      <c r="F2303" s="67"/>
    </row>
    <row r="2304" spans="6:6" x14ac:dyDescent="0.2">
      <c r="F2304" s="67"/>
    </row>
    <row r="2305" spans="6:6" x14ac:dyDescent="0.2">
      <c r="F2305" s="67"/>
    </row>
    <row r="2306" spans="6:6" x14ac:dyDescent="0.2">
      <c r="F2306" s="67"/>
    </row>
    <row r="2307" spans="6:6" x14ac:dyDescent="0.2">
      <c r="F2307" s="67"/>
    </row>
    <row r="2308" spans="6:6" x14ac:dyDescent="0.2">
      <c r="F2308" s="67"/>
    </row>
    <row r="2309" spans="6:6" x14ac:dyDescent="0.2">
      <c r="F2309" s="67"/>
    </row>
    <row r="2310" spans="6:6" x14ac:dyDescent="0.2">
      <c r="F2310" s="67"/>
    </row>
    <row r="2311" spans="6:6" x14ac:dyDescent="0.2">
      <c r="F2311" s="67"/>
    </row>
    <row r="2312" spans="6:6" x14ac:dyDescent="0.2">
      <c r="F2312" s="67"/>
    </row>
    <row r="2313" spans="6:6" x14ac:dyDescent="0.2">
      <c r="F2313" s="67"/>
    </row>
    <row r="2314" spans="6:6" x14ac:dyDescent="0.2">
      <c r="F2314" s="67"/>
    </row>
    <row r="2315" spans="6:6" x14ac:dyDescent="0.2">
      <c r="F2315" s="67"/>
    </row>
    <row r="2316" spans="6:6" x14ac:dyDescent="0.2">
      <c r="F2316" s="67"/>
    </row>
    <row r="2317" spans="6:6" x14ac:dyDescent="0.2">
      <c r="F2317" s="67"/>
    </row>
    <row r="2318" spans="6:6" x14ac:dyDescent="0.2">
      <c r="F2318" s="67"/>
    </row>
    <row r="2319" spans="6:6" x14ac:dyDescent="0.2">
      <c r="F2319" s="67"/>
    </row>
    <row r="2320" spans="6:6" x14ac:dyDescent="0.2">
      <c r="F2320" s="67"/>
    </row>
    <row r="2321" spans="6:6" x14ac:dyDescent="0.2">
      <c r="F2321" s="67"/>
    </row>
    <row r="2322" spans="6:6" x14ac:dyDescent="0.2">
      <c r="F2322" s="67"/>
    </row>
    <row r="2323" spans="6:6" x14ac:dyDescent="0.2">
      <c r="F2323" s="67"/>
    </row>
    <row r="2324" spans="6:6" x14ac:dyDescent="0.2">
      <c r="F2324" s="67"/>
    </row>
    <row r="2325" spans="6:6" x14ac:dyDescent="0.2">
      <c r="F2325" s="67"/>
    </row>
    <row r="2326" spans="6:6" x14ac:dyDescent="0.2">
      <c r="F2326" s="67"/>
    </row>
    <row r="2327" spans="6:6" x14ac:dyDescent="0.2">
      <c r="F2327" s="67"/>
    </row>
    <row r="2328" spans="6:6" x14ac:dyDescent="0.2">
      <c r="F2328" s="67"/>
    </row>
    <row r="2329" spans="6:6" x14ac:dyDescent="0.2">
      <c r="F2329" s="67"/>
    </row>
    <row r="2330" spans="6:6" x14ac:dyDescent="0.2">
      <c r="F2330" s="67"/>
    </row>
    <row r="2331" spans="6:6" x14ac:dyDescent="0.2">
      <c r="F2331" s="67"/>
    </row>
    <row r="2332" spans="6:6" x14ac:dyDescent="0.2">
      <c r="F2332" s="67"/>
    </row>
    <row r="2333" spans="6:6" x14ac:dyDescent="0.2">
      <c r="F2333" s="67"/>
    </row>
    <row r="2334" spans="6:6" x14ac:dyDescent="0.2">
      <c r="F2334" s="67"/>
    </row>
    <row r="2335" spans="6:6" x14ac:dyDescent="0.2">
      <c r="F2335" s="67"/>
    </row>
    <row r="2336" spans="6:6" x14ac:dyDescent="0.2">
      <c r="F2336" s="67"/>
    </row>
    <row r="2337" spans="6:6" x14ac:dyDescent="0.2">
      <c r="F2337" s="67"/>
    </row>
    <row r="2338" spans="6:6" x14ac:dyDescent="0.2">
      <c r="F2338" s="67"/>
    </row>
    <row r="2339" spans="6:6" x14ac:dyDescent="0.2">
      <c r="F2339" s="67"/>
    </row>
    <row r="2340" spans="6:6" x14ac:dyDescent="0.2">
      <c r="F2340" s="67"/>
    </row>
  </sheetData>
  <phoneticPr fontId="0" type="noConversion"/>
  <pageMargins left="0.75" right="0.75" top="1" bottom="1" header="0.5" footer="0.5"/>
  <pageSetup paperSize="9" scale="71" fitToHeight="2"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O65"/>
  <sheetViews>
    <sheetView zoomScale="115" zoomScaleNormal="115" workbookViewId="0">
      <pane xSplit="2" ySplit="12" topLeftCell="C13" activePane="bottomRight" state="frozen"/>
      <selection pane="topRight" activeCell="C1" sqref="C1"/>
      <selection pane="bottomLeft" activeCell="A13" sqref="A13"/>
      <selection pane="bottomRight" activeCell="I21" sqref="I21"/>
    </sheetView>
  </sheetViews>
  <sheetFormatPr baseColWidth="10" defaultColWidth="12" defaultRowHeight="11.25" x14ac:dyDescent="0.2"/>
  <cols>
    <col min="1" max="1" width="33" customWidth="1"/>
    <col min="11" max="11" width="12.6640625" customWidth="1"/>
    <col min="13" max="13" width="13.1640625" customWidth="1"/>
  </cols>
  <sheetData>
    <row r="1" spans="1:15" ht="18" x14ac:dyDescent="0.25">
      <c r="A1" s="1" t="s">
        <v>134</v>
      </c>
      <c r="B1" s="36"/>
      <c r="C1" s="41"/>
      <c r="D1" s="41"/>
      <c r="E1" s="41"/>
      <c r="F1" s="41"/>
      <c r="G1" s="42"/>
      <c r="I1" s="42"/>
      <c r="J1" s="41"/>
      <c r="K1" s="42"/>
      <c r="L1" s="41"/>
    </row>
    <row r="2" spans="1:15" x14ac:dyDescent="0.2">
      <c r="A2" s="10"/>
      <c r="B2" s="5"/>
      <c r="C2" s="2"/>
      <c r="D2" s="2"/>
      <c r="E2" s="2"/>
      <c r="F2" s="2"/>
      <c r="G2" s="2"/>
      <c r="I2" s="2"/>
      <c r="J2" s="2"/>
      <c r="K2" s="2"/>
      <c r="L2" s="2"/>
    </row>
    <row r="3" spans="1:15" x14ac:dyDescent="0.2">
      <c r="A3" s="6" t="s">
        <v>27</v>
      </c>
      <c r="B3" s="7" t="s">
        <v>119</v>
      </c>
      <c r="C3" s="2"/>
      <c r="D3" s="2"/>
      <c r="E3" s="2"/>
      <c r="F3" s="2"/>
      <c r="G3" s="2"/>
      <c r="I3" s="2"/>
      <c r="J3" s="2"/>
      <c r="K3" s="2"/>
      <c r="L3" s="2"/>
    </row>
    <row r="4" spans="1:15" x14ac:dyDescent="0.2">
      <c r="A4" s="6" t="s">
        <v>28</v>
      </c>
      <c r="B4" s="8" t="str">
        <f>'Profit and loss account'!B4</f>
        <v>xxxxxxxxx</v>
      </c>
      <c r="C4" s="2"/>
      <c r="D4" s="2"/>
      <c r="E4" s="2"/>
      <c r="F4" s="2"/>
      <c r="G4" s="2"/>
      <c r="I4" s="2"/>
      <c r="J4" s="2"/>
      <c r="K4" s="2"/>
      <c r="L4" s="2"/>
    </row>
    <row r="5" spans="1:15" x14ac:dyDescent="0.2">
      <c r="A5" s="9" t="s">
        <v>29</v>
      </c>
      <c r="B5" s="8">
        <v>60</v>
      </c>
      <c r="C5" s="2"/>
      <c r="D5" s="26"/>
      <c r="E5" s="2"/>
      <c r="F5" s="2"/>
      <c r="G5" s="2"/>
      <c r="I5" s="2"/>
      <c r="J5" s="2"/>
      <c r="K5" s="26"/>
      <c r="L5" s="2"/>
    </row>
    <row r="6" spans="1:15" x14ac:dyDescent="0.2">
      <c r="A6" s="9" t="s">
        <v>30</v>
      </c>
      <c r="B6" s="8">
        <f>'Profit and loss account'!B6</f>
        <v>202412</v>
      </c>
      <c r="C6" s="2"/>
      <c r="D6" s="2"/>
      <c r="E6" s="2"/>
      <c r="F6" s="2"/>
      <c r="G6" s="2"/>
      <c r="I6" s="2"/>
      <c r="J6" s="2"/>
      <c r="K6" s="26"/>
      <c r="L6" s="2"/>
    </row>
    <row r="7" spans="1:15" x14ac:dyDescent="0.2">
      <c r="A7" s="26"/>
      <c r="B7" s="2"/>
      <c r="C7" s="2"/>
      <c r="D7" s="2"/>
      <c r="E7" s="2"/>
      <c r="F7" s="2"/>
      <c r="G7" s="2"/>
      <c r="I7" s="2"/>
      <c r="J7" s="2"/>
      <c r="K7" s="2"/>
      <c r="L7" s="2"/>
    </row>
    <row r="8" spans="1:15" ht="12" x14ac:dyDescent="0.2">
      <c r="B8" s="80"/>
      <c r="C8" s="90" t="s">
        <v>135</v>
      </c>
      <c r="D8" s="91"/>
      <c r="E8" s="91"/>
      <c r="F8" s="91"/>
      <c r="G8" s="93"/>
      <c r="H8" s="93"/>
      <c r="I8" s="91"/>
      <c r="J8" s="92"/>
      <c r="K8" s="90" t="s">
        <v>136</v>
      </c>
      <c r="L8" s="93"/>
      <c r="M8" s="93"/>
      <c r="N8" s="93"/>
      <c r="O8" s="94"/>
    </row>
    <row r="9" spans="1:15" x14ac:dyDescent="0.2">
      <c r="A9" s="44" t="s">
        <v>137</v>
      </c>
      <c r="B9" s="11" t="s">
        <v>137</v>
      </c>
      <c r="C9" s="11" t="s">
        <v>121</v>
      </c>
      <c r="D9" s="11" t="s">
        <v>138</v>
      </c>
      <c r="E9" s="11" t="s">
        <v>139</v>
      </c>
      <c r="F9" s="11" t="s">
        <v>140</v>
      </c>
      <c r="G9" s="105" t="s">
        <v>220</v>
      </c>
      <c r="H9" s="105" t="s">
        <v>223</v>
      </c>
      <c r="I9" s="11" t="s">
        <v>212</v>
      </c>
      <c r="J9" s="11" t="s">
        <v>140</v>
      </c>
      <c r="K9" s="88" t="s">
        <v>300</v>
      </c>
      <c r="L9" s="11" t="s">
        <v>152</v>
      </c>
      <c r="M9" s="103" t="s">
        <v>154</v>
      </c>
      <c r="N9" s="11" t="s">
        <v>218</v>
      </c>
      <c r="O9" s="11" t="s">
        <v>141</v>
      </c>
    </row>
    <row r="10" spans="1:15" x14ac:dyDescent="0.2">
      <c r="A10" s="46"/>
      <c r="B10" s="13" t="s">
        <v>142</v>
      </c>
      <c r="C10" s="13" t="s">
        <v>143</v>
      </c>
      <c r="D10" s="13" t="s">
        <v>144</v>
      </c>
      <c r="E10" s="13" t="s">
        <v>145</v>
      </c>
      <c r="F10" s="13" t="s">
        <v>237</v>
      </c>
      <c r="G10" s="106" t="s">
        <v>221</v>
      </c>
      <c r="H10" s="106" t="s">
        <v>224</v>
      </c>
      <c r="I10" s="13" t="s">
        <v>213</v>
      </c>
      <c r="J10" s="13" t="s">
        <v>146</v>
      </c>
      <c r="K10" s="89" t="s">
        <v>301</v>
      </c>
      <c r="L10" s="13" t="s">
        <v>153</v>
      </c>
      <c r="M10" s="104" t="s">
        <v>155</v>
      </c>
      <c r="N10" s="13" t="s">
        <v>217</v>
      </c>
      <c r="O10" s="13"/>
    </row>
    <row r="11" spans="1:15" x14ac:dyDescent="0.2">
      <c r="A11" s="46"/>
      <c r="B11" s="13"/>
      <c r="C11" s="13" t="s">
        <v>148</v>
      </c>
      <c r="D11" s="13"/>
      <c r="E11" s="13"/>
      <c r="F11" s="13" t="s">
        <v>238</v>
      </c>
      <c r="G11" s="106" t="s">
        <v>222</v>
      </c>
      <c r="H11" s="106" t="s">
        <v>225</v>
      </c>
      <c r="I11" s="13" t="s">
        <v>214</v>
      </c>
      <c r="J11" s="13"/>
      <c r="K11" s="89"/>
      <c r="L11" s="13" t="s">
        <v>149</v>
      </c>
      <c r="M11" s="104" t="s">
        <v>147</v>
      </c>
      <c r="N11" s="13" t="s">
        <v>219</v>
      </c>
      <c r="O11" s="13"/>
    </row>
    <row r="12" spans="1:15" x14ac:dyDescent="0.2">
      <c r="A12" s="46"/>
      <c r="B12" s="13"/>
      <c r="C12" s="13" t="s">
        <v>122</v>
      </c>
      <c r="D12" s="13" t="s">
        <v>228</v>
      </c>
      <c r="E12" s="13" t="s">
        <v>229</v>
      </c>
      <c r="F12" s="13" t="s">
        <v>299</v>
      </c>
      <c r="G12" s="104" t="s">
        <v>230</v>
      </c>
      <c r="H12" s="104" t="s">
        <v>231</v>
      </c>
      <c r="I12" s="13" t="s">
        <v>215</v>
      </c>
      <c r="J12" s="13" t="s">
        <v>123</v>
      </c>
      <c r="K12" s="89" t="s">
        <v>124</v>
      </c>
      <c r="L12" s="13" t="s">
        <v>151</v>
      </c>
      <c r="M12" s="89" t="s">
        <v>150</v>
      </c>
      <c r="N12" s="13" t="s">
        <v>216</v>
      </c>
      <c r="O12" s="13" t="s">
        <v>125</v>
      </c>
    </row>
    <row r="13" spans="1:15" x14ac:dyDescent="0.2">
      <c r="C13" t="s">
        <v>17</v>
      </c>
    </row>
    <row r="14" spans="1:15" x14ac:dyDescent="0.2">
      <c r="A14" s="81" t="s">
        <v>156</v>
      </c>
      <c r="B14" s="82" t="s">
        <v>157</v>
      </c>
    </row>
    <row r="15" spans="1:15" x14ac:dyDescent="0.2">
      <c r="A15" s="81" t="s">
        <v>158</v>
      </c>
      <c r="B15" s="82" t="s">
        <v>159</v>
      </c>
    </row>
    <row r="16" spans="1:15" x14ac:dyDescent="0.2">
      <c r="A16" s="81" t="s">
        <v>160</v>
      </c>
      <c r="B16" s="82" t="s">
        <v>161</v>
      </c>
    </row>
    <row r="17" spans="1:2" x14ac:dyDescent="0.2">
      <c r="A17" s="81" t="s">
        <v>262</v>
      </c>
      <c r="B17" s="82" t="s">
        <v>263</v>
      </c>
    </row>
    <row r="18" spans="1:2" x14ac:dyDescent="0.2">
      <c r="A18" s="81" t="s">
        <v>162</v>
      </c>
      <c r="B18" s="82" t="s">
        <v>163</v>
      </c>
    </row>
    <row r="19" spans="1:2" x14ac:dyDescent="0.2">
      <c r="A19" s="81" t="s">
        <v>126</v>
      </c>
      <c r="B19" s="82" t="s">
        <v>164</v>
      </c>
    </row>
    <row r="20" spans="1:2" x14ac:dyDescent="0.2">
      <c r="A20" s="81" t="s">
        <v>165</v>
      </c>
      <c r="B20" s="82" t="s">
        <v>166</v>
      </c>
    </row>
    <row r="21" spans="1:2" x14ac:dyDescent="0.2">
      <c r="A21" s="81" t="s">
        <v>167</v>
      </c>
      <c r="B21" s="82" t="s">
        <v>163</v>
      </c>
    </row>
    <row r="22" spans="1:2" x14ac:dyDescent="0.2">
      <c r="A22" s="81" t="s">
        <v>168</v>
      </c>
      <c r="B22" s="82" t="s">
        <v>169</v>
      </c>
    </row>
    <row r="23" spans="1:2" x14ac:dyDescent="0.2">
      <c r="A23" s="81" t="s">
        <v>170</v>
      </c>
      <c r="B23" s="82" t="s">
        <v>171</v>
      </c>
    </row>
    <row r="24" spans="1:2" x14ac:dyDescent="0.2">
      <c r="A24" s="81" t="s">
        <v>208</v>
      </c>
      <c r="B24" s="82" t="s">
        <v>209</v>
      </c>
    </row>
    <row r="25" spans="1:2" x14ac:dyDescent="0.2">
      <c r="A25" s="81" t="s">
        <v>172</v>
      </c>
      <c r="B25" s="82" t="s">
        <v>173</v>
      </c>
    </row>
    <row r="26" spans="1:2" x14ac:dyDescent="0.2">
      <c r="A26" s="81" t="s">
        <v>195</v>
      </c>
      <c r="B26" s="82" t="s">
        <v>196</v>
      </c>
    </row>
    <row r="27" spans="1:2" x14ac:dyDescent="0.2">
      <c r="A27" s="81" t="s">
        <v>127</v>
      </c>
      <c r="B27" s="82" t="s">
        <v>174</v>
      </c>
    </row>
    <row r="28" spans="1:2" x14ac:dyDescent="0.2">
      <c r="A28" s="81" t="s">
        <v>175</v>
      </c>
      <c r="B28" s="82" t="s">
        <v>176</v>
      </c>
    </row>
    <row r="29" spans="1:2" x14ac:dyDescent="0.2">
      <c r="A29" s="81" t="s">
        <v>128</v>
      </c>
      <c r="B29" s="82" t="s">
        <v>177</v>
      </c>
    </row>
    <row r="30" spans="1:2" x14ac:dyDescent="0.2">
      <c r="A30" s="81" t="s">
        <v>129</v>
      </c>
      <c r="B30" s="82" t="s">
        <v>178</v>
      </c>
    </row>
    <row r="31" spans="1:2" x14ac:dyDescent="0.2">
      <c r="A31" s="81" t="s">
        <v>179</v>
      </c>
      <c r="B31" s="82" t="s">
        <v>180</v>
      </c>
    </row>
    <row r="32" spans="1:2" x14ac:dyDescent="0.2">
      <c r="A32" s="81" t="s">
        <v>181</v>
      </c>
      <c r="B32" s="82" t="s">
        <v>182</v>
      </c>
    </row>
    <row r="33" spans="1:2" x14ac:dyDescent="0.2">
      <c r="A33" s="81" t="s">
        <v>183</v>
      </c>
      <c r="B33" s="82" t="s">
        <v>184</v>
      </c>
    </row>
    <row r="34" spans="1:2" x14ac:dyDescent="0.2">
      <c r="A34" s="81" t="s">
        <v>185</v>
      </c>
      <c r="B34" s="82" t="s">
        <v>186</v>
      </c>
    </row>
    <row r="35" spans="1:2" x14ac:dyDescent="0.2">
      <c r="A35" s="81"/>
      <c r="B35" s="82"/>
    </row>
    <row r="36" spans="1:2" x14ac:dyDescent="0.2">
      <c r="A36" s="81" t="s">
        <v>197</v>
      </c>
      <c r="B36" s="82" t="s">
        <v>198</v>
      </c>
    </row>
    <row r="37" spans="1:2" x14ac:dyDescent="0.2">
      <c r="A37" s="81" t="s">
        <v>199</v>
      </c>
      <c r="B37" s="82" t="s">
        <v>200</v>
      </c>
    </row>
    <row r="38" spans="1:2" x14ac:dyDescent="0.2">
      <c r="A38" s="81"/>
      <c r="B38" s="82"/>
    </row>
    <row r="39" spans="1:2" x14ac:dyDescent="0.2">
      <c r="A39" s="87" t="s">
        <v>201</v>
      </c>
      <c r="B39" s="82" t="s">
        <v>202</v>
      </c>
    </row>
    <row r="40" spans="1:2" x14ac:dyDescent="0.2">
      <c r="A40" s="81" t="s">
        <v>203</v>
      </c>
      <c r="B40" s="82" t="s">
        <v>204</v>
      </c>
    </row>
    <row r="41" spans="1:2" x14ac:dyDescent="0.2">
      <c r="A41" s="81" t="s">
        <v>260</v>
      </c>
      <c r="B41" s="82" t="s">
        <v>261</v>
      </c>
    </row>
    <row r="42" spans="1:2" x14ac:dyDescent="0.2">
      <c r="A42" s="81" t="s">
        <v>130</v>
      </c>
      <c r="B42" s="82" t="s">
        <v>187</v>
      </c>
    </row>
    <row r="43" spans="1:2" x14ac:dyDescent="0.2">
      <c r="A43" s="81" t="s">
        <v>232</v>
      </c>
      <c r="B43" s="82" t="s">
        <v>233</v>
      </c>
    </row>
    <row r="44" spans="1:2" x14ac:dyDescent="0.2">
      <c r="A44" s="81" t="s">
        <v>210</v>
      </c>
      <c r="B44" s="82" t="s">
        <v>211</v>
      </c>
    </row>
    <row r="45" spans="1:2" x14ac:dyDescent="0.2">
      <c r="A45" s="81"/>
      <c r="B45" s="82"/>
    </row>
    <row r="46" spans="1:2" x14ac:dyDescent="0.2">
      <c r="A46" s="81" t="s">
        <v>252</v>
      </c>
      <c r="B46" s="83" t="s">
        <v>253</v>
      </c>
    </row>
    <row r="47" spans="1:2" x14ac:dyDescent="0.2">
      <c r="A47" s="81" t="s">
        <v>254</v>
      </c>
      <c r="B47" s="83" t="s">
        <v>255</v>
      </c>
    </row>
    <row r="48" spans="1:2" x14ac:dyDescent="0.2">
      <c r="A48" s="81" t="s">
        <v>234</v>
      </c>
      <c r="B48" s="83" t="s">
        <v>235</v>
      </c>
    </row>
    <row r="49" spans="1:15" x14ac:dyDescent="0.2">
      <c r="A49" s="81" t="s">
        <v>131</v>
      </c>
      <c r="B49" s="86" t="s">
        <v>256</v>
      </c>
    </row>
    <row r="50" spans="1:15" x14ac:dyDescent="0.2">
      <c r="A50" s="81" t="s">
        <v>257</v>
      </c>
      <c r="B50" s="83" t="s">
        <v>258</v>
      </c>
    </row>
    <row r="51" spans="1:15" x14ac:dyDescent="0.2">
      <c r="A51" s="81" t="s">
        <v>259</v>
      </c>
      <c r="B51" s="83" t="s">
        <v>236</v>
      </c>
    </row>
    <row r="52" spans="1:15" x14ac:dyDescent="0.2">
      <c r="A52" s="81" t="s">
        <v>188</v>
      </c>
      <c r="B52" s="83" t="s">
        <v>189</v>
      </c>
    </row>
    <row r="53" spans="1:15" x14ac:dyDescent="0.2">
      <c r="A53" s="81"/>
      <c r="B53" s="83"/>
    </row>
    <row r="54" spans="1:15" x14ac:dyDescent="0.2">
      <c r="A54" s="81" t="s">
        <v>205</v>
      </c>
      <c r="B54" s="83" t="s">
        <v>206</v>
      </c>
    </row>
    <row r="55" spans="1:15" x14ac:dyDescent="0.2">
      <c r="A55" s="81" t="s">
        <v>248</v>
      </c>
      <c r="B55" s="83" t="s">
        <v>249</v>
      </c>
    </row>
    <row r="56" spans="1:15" x14ac:dyDescent="0.2">
      <c r="A56" s="81" t="s">
        <v>250</v>
      </c>
      <c r="B56" s="83" t="s">
        <v>251</v>
      </c>
    </row>
    <row r="57" spans="1:15" x14ac:dyDescent="0.2">
      <c r="A57" s="81"/>
      <c r="B57" s="83"/>
    </row>
    <row r="58" spans="1:15" x14ac:dyDescent="0.2">
      <c r="A58" s="81" t="s">
        <v>132</v>
      </c>
      <c r="B58" s="83" t="s">
        <v>190</v>
      </c>
    </row>
    <row r="59" spans="1:15" x14ac:dyDescent="0.2">
      <c r="A59" s="81" t="s">
        <v>133</v>
      </c>
      <c r="B59" s="82" t="s">
        <v>191</v>
      </c>
    </row>
    <row r="60" spans="1:15" x14ac:dyDescent="0.2">
      <c r="A60" s="84"/>
      <c r="B60" s="85"/>
    </row>
    <row r="61" spans="1:15" x14ac:dyDescent="0.2">
      <c r="B61" s="85"/>
    </row>
    <row r="62" spans="1:15" x14ac:dyDescent="0.2">
      <c r="A62" s="84" t="s">
        <v>192</v>
      </c>
      <c r="C62">
        <f>SUM(C14:C59)</f>
        <v>0</v>
      </c>
      <c r="D62">
        <f>SUM(D14:D59)</f>
        <v>0</v>
      </c>
      <c r="E62">
        <f t="shared" ref="E62:N62" si="0">SUM(E14:E59)</f>
        <v>0</v>
      </c>
      <c r="F62">
        <f t="shared" si="0"/>
        <v>0</v>
      </c>
      <c r="G62">
        <f t="shared" si="0"/>
        <v>0</v>
      </c>
      <c r="H62">
        <f t="shared" si="0"/>
        <v>0</v>
      </c>
      <c r="I62">
        <f t="shared" si="0"/>
        <v>0</v>
      </c>
      <c r="J62">
        <f t="shared" si="0"/>
        <v>0</v>
      </c>
      <c r="K62">
        <f t="shared" si="0"/>
        <v>0</v>
      </c>
      <c r="L62">
        <f t="shared" si="0"/>
        <v>0</v>
      </c>
      <c r="M62">
        <f t="shared" si="0"/>
        <v>0</v>
      </c>
      <c r="N62">
        <f t="shared" si="0"/>
        <v>0</v>
      </c>
      <c r="O62">
        <f>SUM(O14:O59)</f>
        <v>0</v>
      </c>
    </row>
    <row r="63" spans="1:15" x14ac:dyDescent="0.2">
      <c r="A63" s="84"/>
    </row>
    <row r="64" spans="1:15" x14ac:dyDescent="0.2">
      <c r="A64" s="84" t="s">
        <v>193</v>
      </c>
      <c r="C64">
        <f>'Balance sheet'!F137</f>
        <v>0</v>
      </c>
      <c r="D64">
        <f>'Balance sheet'!F58+'Balance sheet'!F59+'Balance sheet'!F60</f>
        <v>0</v>
      </c>
      <c r="E64">
        <f>'Balance sheet'!F36+'Balance sheet'!F37+'Balance sheet'!F38</f>
        <v>0</v>
      </c>
      <c r="F64">
        <f>'Balance sheet'!F63</f>
        <v>0</v>
      </c>
      <c r="G64">
        <f>SUM('Balance sheet'!F82:F94)</f>
        <v>0</v>
      </c>
      <c r="H64">
        <f>SUM('Balance sheet'!F110:F122)</f>
        <v>0</v>
      </c>
      <c r="I64">
        <f>'Balance sheet'!F125+'Balance sheet'!F127</f>
        <v>0</v>
      </c>
      <c r="J64">
        <f>'Balance sheet'!F129+'Balance sheet'!F131+'Balance sheet'!F134</f>
        <v>0</v>
      </c>
      <c r="K64">
        <f>'Balance sheet'!F143</f>
        <v>0</v>
      </c>
      <c r="L64">
        <f>'Balance sheet'!F162+'Balance sheet'!F163+'Balance sheet'!F164+'Balance sheet'!F165+'Balance sheet'!F166+'Balance sheet'!F167+'Balance sheet'!F168+'Balance sheet'!F174</f>
        <v>0</v>
      </c>
      <c r="M64">
        <f>'Balance sheet'!F190+'Balance sheet'!F191+'Balance sheet'!F192+'Balance sheet'!F193+'Balance sheet'!F194+'Balance sheet'!F195+'Balance sheet'!F196+'Balance sheet'!F202</f>
        <v>0</v>
      </c>
      <c r="N64">
        <f>'Balance sheet'!F214</f>
        <v>0</v>
      </c>
      <c r="O64">
        <f>'Balance sheet'!F216+'Balance sheet'!F218+'Balance sheet'!F219+'Balance sheet'!F221</f>
        <v>0</v>
      </c>
    </row>
    <row r="65" spans="1:15" x14ac:dyDescent="0.2">
      <c r="A65" s="84" t="s">
        <v>194</v>
      </c>
      <c r="C65">
        <f>C62-C64</f>
        <v>0</v>
      </c>
      <c r="D65">
        <f t="shared" ref="D65:O65" si="1">D62-D64</f>
        <v>0</v>
      </c>
      <c r="E65">
        <f t="shared" si="1"/>
        <v>0</v>
      </c>
      <c r="F65">
        <f t="shared" si="1"/>
        <v>0</v>
      </c>
      <c r="G65">
        <f>G62-G64</f>
        <v>0</v>
      </c>
      <c r="H65">
        <f>H62-H64</f>
        <v>0</v>
      </c>
      <c r="I65">
        <f>I62-I64</f>
        <v>0</v>
      </c>
      <c r="J65">
        <f t="shared" si="1"/>
        <v>0</v>
      </c>
      <c r="K65">
        <f t="shared" si="1"/>
        <v>0</v>
      </c>
      <c r="L65">
        <f t="shared" si="1"/>
        <v>0</v>
      </c>
      <c r="M65">
        <f t="shared" si="1"/>
        <v>0</v>
      </c>
      <c r="N65">
        <f t="shared" si="1"/>
        <v>0</v>
      </c>
      <c r="O65">
        <f t="shared" si="1"/>
        <v>0</v>
      </c>
    </row>
  </sheetData>
  <phoneticPr fontId="0" type="noConversion"/>
  <pageMargins left="0.75" right="0.75" top="1" bottom="1" header="0.5" footer="0.5"/>
  <pageSetup paperSize="9" scale="53"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14"/>
  <sheetViews>
    <sheetView workbookViewId="0">
      <selection activeCell="B1" sqref="B1"/>
    </sheetView>
  </sheetViews>
  <sheetFormatPr baseColWidth="10" defaultRowHeight="11.25" x14ac:dyDescent="0.2"/>
  <cols>
    <col min="1" max="1" width="59.83203125" customWidth="1"/>
    <col min="2" max="2" width="155.33203125" customWidth="1"/>
  </cols>
  <sheetData>
    <row r="1" spans="1:2" s="110" customFormat="1" ht="15.75" x14ac:dyDescent="0.25">
      <c r="A1" s="110" t="s">
        <v>509</v>
      </c>
      <c r="B1" s="110" t="s">
        <v>510</v>
      </c>
    </row>
    <row r="2" spans="1:2" s="109" customFormat="1" ht="14.25" x14ac:dyDescent="0.2">
      <c r="A2" s="108" t="s">
        <v>483</v>
      </c>
      <c r="B2" s="109" t="s">
        <v>495</v>
      </c>
    </row>
    <row r="3" spans="1:2" s="109" customFormat="1" ht="14.25" x14ac:dyDescent="0.2">
      <c r="A3" s="108" t="s">
        <v>484</v>
      </c>
      <c r="B3" s="109" t="s">
        <v>496</v>
      </c>
    </row>
    <row r="4" spans="1:2" s="109" customFormat="1" ht="14.25" x14ac:dyDescent="0.2">
      <c r="A4" s="108" t="s">
        <v>485</v>
      </c>
      <c r="B4" s="109" t="s">
        <v>497</v>
      </c>
    </row>
    <row r="5" spans="1:2" s="109" customFormat="1" ht="14.25" x14ac:dyDescent="0.2">
      <c r="A5" s="108" t="s">
        <v>486</v>
      </c>
      <c r="B5" s="109" t="s">
        <v>498</v>
      </c>
    </row>
    <row r="6" spans="1:2" s="109" customFormat="1" ht="14.25" x14ac:dyDescent="0.2">
      <c r="A6" s="108" t="s">
        <v>487</v>
      </c>
      <c r="B6" s="109" t="s">
        <v>499</v>
      </c>
    </row>
    <row r="7" spans="1:2" s="109" customFormat="1" ht="14.25" x14ac:dyDescent="0.2">
      <c r="A7" s="108" t="s">
        <v>488</v>
      </c>
      <c r="B7" s="109" t="s">
        <v>500</v>
      </c>
    </row>
    <row r="8" spans="1:2" s="109" customFormat="1" ht="14.25" x14ac:dyDescent="0.2">
      <c r="A8" s="108" t="s">
        <v>489</v>
      </c>
      <c r="B8" s="109" t="s">
        <v>501</v>
      </c>
    </row>
    <row r="9" spans="1:2" s="109" customFormat="1" ht="14.25" x14ac:dyDescent="0.2">
      <c r="A9" s="108" t="s">
        <v>490</v>
      </c>
      <c r="B9" s="109" t="s">
        <v>502</v>
      </c>
    </row>
    <row r="10" spans="1:2" s="109" customFormat="1" ht="14.25" x14ac:dyDescent="0.2">
      <c r="A10" s="108" t="s">
        <v>491</v>
      </c>
      <c r="B10" s="109" t="s">
        <v>503</v>
      </c>
    </row>
    <row r="11" spans="1:2" s="109" customFormat="1" ht="14.25" x14ac:dyDescent="0.2">
      <c r="A11" s="108" t="s">
        <v>492</v>
      </c>
      <c r="B11" s="109" t="s">
        <v>504</v>
      </c>
    </row>
    <row r="12" spans="1:2" s="109" customFormat="1" ht="14.25" x14ac:dyDescent="0.2">
      <c r="A12" s="108" t="s">
        <v>493</v>
      </c>
      <c r="B12" s="109" t="s">
        <v>505</v>
      </c>
    </row>
    <row r="13" spans="1:2" s="109" customFormat="1" ht="14.25" x14ac:dyDescent="0.2">
      <c r="A13" s="108" t="s">
        <v>508</v>
      </c>
      <c r="B13" s="108" t="s">
        <v>507</v>
      </c>
    </row>
    <row r="14" spans="1:2" s="109" customFormat="1" ht="14.25" x14ac:dyDescent="0.2">
      <c r="A14" s="108" t="s">
        <v>494</v>
      </c>
      <c r="B14" s="109" t="s">
        <v>506</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Regneark</vt:lpstr>
      </vt:variant>
      <vt:variant>
        <vt:i4>4</vt:i4>
      </vt:variant>
      <vt:variant>
        <vt:lpstr>Navngitte områder</vt:lpstr>
      </vt:variant>
      <vt:variant>
        <vt:i4>2</vt:i4>
      </vt:variant>
    </vt:vector>
  </HeadingPairs>
  <TitlesOfParts>
    <vt:vector size="6" baseType="lpstr">
      <vt:lpstr>Profit and loss account</vt:lpstr>
      <vt:lpstr>Balance sheet</vt:lpstr>
      <vt:lpstr>Foreign assets and liabilities</vt:lpstr>
      <vt:lpstr>Explanation branches</vt:lpstr>
      <vt:lpstr>'Balance sheet'!Utskriftsområde</vt:lpstr>
      <vt:lpstr>'Profit and loss account'!Utskriftsområde</vt:lpstr>
    </vt:vector>
  </TitlesOfParts>
  <Company>Statistisk sentralbyrå</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Kjell Hammer</dc:creator>
  <cp:lastModifiedBy>Hammer, Kjell</cp:lastModifiedBy>
  <cp:lastPrinted>2004-06-18T12:52:49Z</cp:lastPrinted>
  <dcterms:created xsi:type="dcterms:W3CDTF">2002-05-15T09:20:55Z</dcterms:created>
  <dcterms:modified xsi:type="dcterms:W3CDTF">2025-05-16T08:25:06Z</dcterms:modified>
</cp:coreProperties>
</file>